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0" yWindow="65416" windowWidth="12510" windowHeight="7425" tabRatio="692" activeTab="0"/>
  </bookViews>
  <sheets>
    <sheet name="入力画面" sheetId="1" r:id="rId1"/>
    <sheet name="白血球減少" sheetId="2" r:id="rId2"/>
    <sheet name="赤血球減少" sheetId="3" r:id="rId3"/>
    <sheet name="血小板減少" sheetId="4" r:id="rId4"/>
    <sheet name="TEMP" sheetId="5" r:id="rId5"/>
    <sheet name="集計画面" sheetId="6" r:id="rId6"/>
    <sheet name="レジメンチェック用" sheetId="7" r:id="rId7"/>
    <sheet name="作成用" sheetId="8" r:id="rId8"/>
  </sheets>
  <definedNames>
    <definedName name="CRITERIA" localSheetId="3">'血小板減少'!$A$201:$A$202</definedName>
    <definedName name="CRITERIA" localSheetId="7">'作成用'!$A$99:$A$100</definedName>
    <definedName name="CRITERIA" localSheetId="2">'赤血球減少'!$A$100:$A$101</definedName>
    <definedName name="CRITERIA" localSheetId="0">'入力画面'!$A$201:$A$202</definedName>
    <definedName name="CRITERIA" localSheetId="1">'白血球減少'!$A$201:$A$202</definedName>
    <definedName name="EXTRACT" localSheetId="3">'血小板減少'!$B$203:$H$208</definedName>
    <definedName name="EXTRACT" localSheetId="2">'赤血球減少'!$B$203:$H$208</definedName>
    <definedName name="EXTRACT" localSheetId="0">'入力画面'!$B$203:$AG$208</definedName>
    <definedName name="EXTRACT" localSheetId="1">'白血球減少'!$B$203:$H$208</definedName>
    <definedName name="_xlnm.Print_Area" localSheetId="6">'レジメンチェック用'!$A$1:$AG$37</definedName>
    <definedName name="_xlnm.Print_Area" localSheetId="3">'血小板減少'!$A$1:$H$208</definedName>
    <definedName name="_xlnm.Print_Area" localSheetId="7">'作成用'!$A$1:$AH$53</definedName>
    <definedName name="_xlnm.Print_Area" localSheetId="5">'集計画面'!$A$1:$AF$44</definedName>
    <definedName name="_xlnm.Print_Area" localSheetId="2">'赤血球減少'!$A$1:$I$208</definedName>
    <definedName name="_xlnm.Print_Area" localSheetId="0">'入力画面'!$A$1:$AJ$208</definedName>
    <definedName name="_xlnm.Print_Area" localSheetId="1">'白血球減少'!$A$1:$I$208</definedName>
  </definedNames>
  <calcPr fullCalcOnLoad="1"/>
</workbook>
</file>

<file path=xl/comments1.xml><?xml version="1.0" encoding="utf-8"?>
<comments xmlns="http://schemas.openxmlformats.org/spreadsheetml/2006/main">
  <authors>
    <author>ikesue hiroaki</author>
  </authors>
  <commentList>
    <comment ref="N98" authorId="0">
      <text>
        <r>
          <rPr>
            <b/>
            <sz val="9"/>
            <color indexed="8"/>
            <rFont val="ＭＳ Ｐゴシック"/>
            <family val="3"/>
          </rPr>
          <t>ikesue hiroaki:</t>
        </r>
        <r>
          <rPr>
            <sz val="9"/>
            <color indexed="8"/>
            <rFont val="ＭＳ Ｐゴシック"/>
            <family val="3"/>
          </rPr>
          <t xml:space="preserve">
平均発現日は
Day2.8-4.5（泌尿器科系副作用全般）
Day3.7（出血性膀胱炎）</t>
        </r>
      </text>
    </comment>
  </commentList>
</comments>
</file>

<file path=xl/sharedStrings.xml><?xml version="1.0" encoding="utf-8"?>
<sst xmlns="http://schemas.openxmlformats.org/spreadsheetml/2006/main" count="1721" uniqueCount="447">
  <si>
    <t>①</t>
  </si>
  <si>
    <t>まず、「選択」欄でリストから“●”か“-”を選択。</t>
  </si>
  <si>
    <r>
      <t>←このボタンを押したら、</t>
    </r>
    <r>
      <rPr>
        <sz val="9"/>
        <color indexed="10"/>
        <rFont val="ＭＳ Ｐゴシック"/>
        <family val="3"/>
      </rPr>
      <t>自動的に</t>
    </r>
  </si>
  <si>
    <t>②</t>
  </si>
  <si>
    <t>次に、右の「集計」ボタンをクリック。</t>
  </si>
  <si>
    <r>
      <t xml:space="preserve">　 </t>
    </r>
    <r>
      <rPr>
        <sz val="9"/>
        <color indexed="10"/>
        <rFont val="ＭＳ Ｐゴシック"/>
        <family val="3"/>
      </rPr>
      <t>「作成用」シートが表示</t>
    </r>
    <r>
      <rPr>
        <sz val="9"/>
        <rFont val="ＭＳ Ｐゴシック"/>
        <family val="3"/>
      </rPr>
      <t>されます。</t>
    </r>
  </si>
  <si>
    <t>選択</t>
  </si>
  <si>
    <t>商品名</t>
  </si>
  <si>
    <t>一般名</t>
  </si>
  <si>
    <t>一般名</t>
  </si>
  <si>
    <t>略号</t>
  </si>
  <si>
    <t>-</t>
  </si>
  <si>
    <t>アイエーコール</t>
  </si>
  <si>
    <t>CDDP</t>
  </si>
  <si>
    <t>アイソボリン</t>
  </si>
  <si>
    <t>レボホリナート</t>
  </si>
  <si>
    <t>l-LV</t>
  </si>
  <si>
    <t>アクプラ</t>
  </si>
  <si>
    <t>ネダプラチン</t>
  </si>
  <si>
    <t>Ned</t>
  </si>
  <si>
    <t>●</t>
  </si>
  <si>
    <t>アクラシノン</t>
  </si>
  <si>
    <t>アクラルビシン</t>
  </si>
  <si>
    <t>ACR</t>
  </si>
  <si>
    <t>ドキソルビシン</t>
  </si>
  <si>
    <t>DXR</t>
  </si>
  <si>
    <t>アバスチン</t>
  </si>
  <si>
    <t>ベバシズマブ</t>
  </si>
  <si>
    <t>(ｱﾊﾞｽﾁﾝ)</t>
  </si>
  <si>
    <t>アリミデックス</t>
  </si>
  <si>
    <t>アナストロゾール</t>
  </si>
  <si>
    <t>ANA</t>
  </si>
  <si>
    <t>アリムタ</t>
  </si>
  <si>
    <t>ペメトレキセドナトリウム</t>
  </si>
  <si>
    <t>(ｱﾘﾑﾀ)</t>
  </si>
  <si>
    <t>アルケラン</t>
  </si>
  <si>
    <t>メルファラン</t>
  </si>
  <si>
    <t>L-PAM</t>
  </si>
  <si>
    <t>イダマイシン</t>
  </si>
  <si>
    <t>イダルビシン</t>
  </si>
  <si>
    <t>IDR</t>
  </si>
  <si>
    <t>イホマイド</t>
  </si>
  <si>
    <t>イホスファミド</t>
  </si>
  <si>
    <t>IFM</t>
  </si>
  <si>
    <t>イムシスト</t>
  </si>
  <si>
    <t>(ｲﾑｼｽﾄ)</t>
  </si>
  <si>
    <t>イムノブラダー</t>
  </si>
  <si>
    <t>(ｲﾑﾉﾌﾞﾗﾀﾞｰ)</t>
  </si>
  <si>
    <t>イムノマックス</t>
  </si>
  <si>
    <t>IFN-γ</t>
  </si>
  <si>
    <t>イレッサ</t>
  </si>
  <si>
    <t>ゲフィチニブ</t>
  </si>
  <si>
    <t>(ｲﾚｯｻ)</t>
  </si>
  <si>
    <t>IFNβモチダ</t>
  </si>
  <si>
    <t>IFN-β</t>
  </si>
  <si>
    <t>イントロンA</t>
  </si>
  <si>
    <t>IFN-α</t>
  </si>
  <si>
    <t>エクザール</t>
  </si>
  <si>
    <t>ビンブラスチン</t>
  </si>
  <si>
    <t>VBL</t>
  </si>
  <si>
    <t>エストラサイト</t>
  </si>
  <si>
    <t>エストラムスチン</t>
  </si>
  <si>
    <t>EP</t>
  </si>
  <si>
    <t>エルプラット</t>
  </si>
  <si>
    <t>オキサリプラチン</t>
  </si>
  <si>
    <t>L-OHP</t>
  </si>
  <si>
    <t>5-HT3受容体拮抗剤の前処置あり</t>
  </si>
  <si>
    <t>プロカルバジン</t>
  </si>
  <si>
    <t>PCZ</t>
  </si>
  <si>
    <t>エンドキサン</t>
  </si>
  <si>
    <t>シクロホスファミド</t>
  </si>
  <si>
    <t>CPA</t>
  </si>
  <si>
    <t>オーアイエフ</t>
  </si>
  <si>
    <t>オンコビン</t>
  </si>
  <si>
    <t>ビンクリスチン</t>
  </si>
  <si>
    <t>VCR</t>
  </si>
  <si>
    <t>カソデックス</t>
  </si>
  <si>
    <t>ビカルタミド</t>
  </si>
  <si>
    <t>(ｶｿﾃﾞｯｸｽ)</t>
  </si>
  <si>
    <t>カルセド</t>
  </si>
  <si>
    <t>アムルビシン</t>
  </si>
  <si>
    <t>AMR</t>
  </si>
  <si>
    <t>キロサイド（通常量）</t>
  </si>
  <si>
    <t>シタラビン</t>
  </si>
  <si>
    <t>Ara-C</t>
  </si>
  <si>
    <t>キロサイドN（大量）</t>
  </si>
  <si>
    <t>グリベック</t>
  </si>
  <si>
    <t>イマニチブ</t>
  </si>
  <si>
    <t>(ｸﾞﾘﾍﾞｯｸ)</t>
  </si>
  <si>
    <t>クレスチン</t>
  </si>
  <si>
    <t xml:space="preserve">PSK </t>
  </si>
  <si>
    <t>コスメゲン</t>
  </si>
  <si>
    <t>アクチノマイシンD</t>
  </si>
  <si>
    <t>ACT-D</t>
  </si>
  <si>
    <t>コホリン</t>
  </si>
  <si>
    <t>ペントスタチン</t>
  </si>
  <si>
    <t>DCF</t>
  </si>
  <si>
    <t>サイメリン</t>
  </si>
  <si>
    <t>ラニムスチン</t>
  </si>
  <si>
    <t>MCNU</t>
  </si>
  <si>
    <t>サンラビン</t>
  </si>
  <si>
    <t>エノシタビン</t>
  </si>
  <si>
    <t>BH-AC</t>
  </si>
  <si>
    <t>ジェムザール</t>
  </si>
  <si>
    <t>ゲムシタビン</t>
  </si>
  <si>
    <t>GEM</t>
  </si>
  <si>
    <t>スミフェロンDS</t>
  </si>
  <si>
    <t>ゼローダ</t>
  </si>
  <si>
    <t>カペシタビン</t>
  </si>
  <si>
    <t>(ｾﾞﾛｰﾀﾞ)</t>
  </si>
  <si>
    <t>ソニフィラン</t>
  </si>
  <si>
    <t>シゾフィラン</t>
  </si>
  <si>
    <t>SPG</t>
  </si>
  <si>
    <t>ゾラデックスデポ</t>
  </si>
  <si>
    <t>ゴセレリン</t>
  </si>
  <si>
    <t>ZOL</t>
  </si>
  <si>
    <t>ダウノマイシン</t>
  </si>
  <si>
    <t>ダウノルビシン</t>
  </si>
  <si>
    <t>DNR</t>
  </si>
  <si>
    <t>ダカルバジン</t>
  </si>
  <si>
    <t>DTIC</t>
  </si>
  <si>
    <t>パクリタキセル</t>
  </si>
  <si>
    <t>ドセタキセル</t>
  </si>
  <si>
    <t>ティーエスワン</t>
  </si>
  <si>
    <t>テガフール・ギメラシル・オテラシルK</t>
  </si>
  <si>
    <t>TS-1</t>
  </si>
  <si>
    <t>テモダール</t>
  </si>
  <si>
    <t>テモゾロミド</t>
  </si>
  <si>
    <t>(ﾃﾓｿﾞﾛﾐﾄﾞ)</t>
  </si>
  <si>
    <t>テラルビシン</t>
  </si>
  <si>
    <t>ピラルビシン</t>
  </si>
  <si>
    <t>THP</t>
  </si>
  <si>
    <t>イリノテカン</t>
  </si>
  <si>
    <t>CPT-11</t>
  </si>
  <si>
    <t>ナベルビン</t>
  </si>
  <si>
    <t>ビノレルビン</t>
  </si>
  <si>
    <t>VNR</t>
  </si>
  <si>
    <t>ニドラン</t>
  </si>
  <si>
    <t>ニムスチン</t>
  </si>
  <si>
    <t>ACNU</t>
  </si>
  <si>
    <t>ノバントロン</t>
  </si>
  <si>
    <t>ミトキサントロン</t>
  </si>
  <si>
    <t>MIT</t>
  </si>
  <si>
    <t>ノルバデックス</t>
  </si>
  <si>
    <t>タモキシフェン</t>
  </si>
  <si>
    <t>TAM</t>
  </si>
  <si>
    <t>ハイカムチン</t>
  </si>
  <si>
    <t>ノギテカン</t>
  </si>
  <si>
    <t>Nogi</t>
  </si>
  <si>
    <t>ハイドレア</t>
  </si>
  <si>
    <t>ヒドロキシカルバミド</t>
  </si>
  <si>
    <t>HC</t>
  </si>
  <si>
    <t>ハーセプチン</t>
  </si>
  <si>
    <t>トラスツズマブ</t>
  </si>
  <si>
    <t>カルボプラチン</t>
  </si>
  <si>
    <t>CBDCA</t>
  </si>
  <si>
    <t>OK-432</t>
  </si>
  <si>
    <t>ヒスロンH</t>
  </si>
  <si>
    <t>メドロキシプロゲステロン</t>
  </si>
  <si>
    <t>MPA</t>
  </si>
  <si>
    <t>5-FU</t>
  </si>
  <si>
    <t>エピルビシン</t>
  </si>
  <si>
    <t>EPI</t>
  </si>
  <si>
    <t>フィルデシン</t>
  </si>
  <si>
    <t>ビンデシン</t>
  </si>
  <si>
    <t>VDS</t>
  </si>
  <si>
    <t>フエロン</t>
  </si>
  <si>
    <t>フルダラ</t>
  </si>
  <si>
    <t>フルダラビン</t>
  </si>
  <si>
    <t>Flud</t>
  </si>
  <si>
    <t>ブレオ</t>
  </si>
  <si>
    <t>ブレオマイシン</t>
  </si>
  <si>
    <t>BLM</t>
  </si>
  <si>
    <t>ベサノイド</t>
  </si>
  <si>
    <t>トレチノイン</t>
  </si>
  <si>
    <t>ATRA</t>
  </si>
  <si>
    <t>エトポシド</t>
  </si>
  <si>
    <t>VP-16</t>
  </si>
  <si>
    <t>ペプレオ</t>
  </si>
  <si>
    <t>ペプロマイシン</t>
  </si>
  <si>
    <t>PEP</t>
  </si>
  <si>
    <t>ベルケイド</t>
  </si>
  <si>
    <t xml:space="preserve">ボルテゾミブ </t>
  </si>
  <si>
    <t>(ﾍﾞﾙｹｲﾄﾞ)</t>
  </si>
  <si>
    <t>マイトマイシン</t>
  </si>
  <si>
    <t>マイトマイシンC</t>
  </si>
  <si>
    <t>MMC</t>
  </si>
  <si>
    <t>マブリン散</t>
  </si>
  <si>
    <t>ブスルファン</t>
  </si>
  <si>
    <t>BUS</t>
  </si>
  <si>
    <t>MTX</t>
  </si>
  <si>
    <t>ユーエフティ</t>
  </si>
  <si>
    <t>テガフール・ウラシル</t>
  </si>
  <si>
    <t>UFT</t>
  </si>
  <si>
    <t>ユーエフティE</t>
  </si>
  <si>
    <t>UFTE</t>
  </si>
  <si>
    <t>ユーゼル</t>
  </si>
  <si>
    <t>ホリナート</t>
  </si>
  <si>
    <t>LV</t>
  </si>
  <si>
    <t>ラステット</t>
  </si>
  <si>
    <t>リツキサン</t>
  </si>
  <si>
    <t>リツキシマブ</t>
  </si>
  <si>
    <t>リューブリンSR</t>
  </si>
  <si>
    <t>リュープロレリン</t>
  </si>
  <si>
    <t>LH-RH</t>
  </si>
  <si>
    <t>ロイケリン</t>
  </si>
  <si>
    <t>メルカプトプリン</t>
  </si>
  <si>
    <t>6MP</t>
  </si>
  <si>
    <t>ロイスタチン</t>
  </si>
  <si>
    <t>クラドリビン</t>
  </si>
  <si>
    <t>2-CdA</t>
  </si>
  <si>
    <t>ロイナーゼ</t>
  </si>
  <si>
    <t>アスパラギナーゼ</t>
  </si>
  <si>
    <t>L-Asp</t>
  </si>
  <si>
    <t>クール目）</t>
  </si>
  <si>
    <t>Day 0</t>
  </si>
  <si>
    <t>抗がん剤</t>
  </si>
  <si>
    <t>用量</t>
  </si>
  <si>
    <t>投与条件</t>
  </si>
  <si>
    <t>/</t>
  </si>
  <si>
    <t>副作用</t>
  </si>
  <si>
    <t>自覚所見</t>
  </si>
  <si>
    <t>発現時期</t>
  </si>
  <si>
    <t>0-5</t>
  </si>
  <si>
    <t>14-28</t>
  </si>
  <si>
    <t>その他</t>
  </si>
  <si>
    <t>他覚所見（検査値）</t>
  </si>
  <si>
    <t>Nadir</t>
  </si>
  <si>
    <t>開始</t>
  </si>
  <si>
    <t>終了</t>
  </si>
  <si>
    <t>骨髄抑制</t>
  </si>
  <si>
    <r>
      <t>PLT</t>
    </r>
    <r>
      <rPr>
        <sz val="10"/>
        <rFont val="ＭＳ ゴシック"/>
        <family val="3"/>
      </rPr>
      <t>（血小板）</t>
    </r>
  </si>
  <si>
    <t>感染症</t>
  </si>
  <si>
    <t>CRP</t>
  </si>
  <si>
    <r>
      <t>発熱</t>
    </r>
    <r>
      <rPr>
        <sz val="10"/>
        <rFont val="Arial"/>
        <family val="2"/>
      </rPr>
      <t xml:space="preserve"> (37.5</t>
    </r>
    <r>
      <rPr>
        <sz val="10"/>
        <rFont val="ＭＳ ゴシック"/>
        <family val="3"/>
      </rPr>
      <t>℃</t>
    </r>
    <r>
      <rPr>
        <sz val="10"/>
        <rFont val="Arial"/>
        <family val="2"/>
      </rPr>
      <t>)</t>
    </r>
  </si>
  <si>
    <t>肝障害</t>
  </si>
  <si>
    <t>AST</t>
  </si>
  <si>
    <t>ALT</t>
  </si>
  <si>
    <r>
      <t>g</t>
    </r>
    <r>
      <rPr>
        <sz val="10"/>
        <rFont val="ＭＳ ゴシック"/>
        <family val="3"/>
      </rPr>
      <t>‐</t>
    </r>
    <r>
      <rPr>
        <sz val="10"/>
        <rFont val="Arial"/>
        <family val="2"/>
      </rPr>
      <t>GPT</t>
    </r>
  </si>
  <si>
    <t>腎障害</t>
  </si>
  <si>
    <t>BUN</t>
  </si>
  <si>
    <t>Cr</t>
  </si>
  <si>
    <r>
      <t>CLC</t>
    </r>
    <r>
      <rPr>
        <sz val="10"/>
        <rFont val="ＭＳ ゴシック"/>
        <family val="3"/>
      </rPr>
      <t>ｒ</t>
    </r>
  </si>
  <si>
    <t xml:space="preserve"> (例）</t>
  </si>
  <si>
    <r>
      <t xml:space="preserve"> □</t>
    </r>
    <r>
      <rPr>
        <sz val="8"/>
        <rFont val="ＭＳ Ｐ明朝"/>
        <family val="1"/>
      </rPr>
      <t xml:space="preserve"> レスタミン錠の処方を確認し、服薬意義を説明（　　/　　）</t>
    </r>
  </si>
  <si>
    <t>療法（</t>
  </si>
  <si>
    <t>1-3</t>
  </si>
  <si>
    <t>［１クール：　　日］</t>
  </si>
  <si>
    <t>白血球の動き（DayXX）</t>
  </si>
  <si>
    <t>観察期間（DayXX）</t>
  </si>
  <si>
    <t>※原則として、観察開始日はnadirの3日前、</t>
  </si>
  <si>
    <t>商品名</t>
  </si>
  <si>
    <t>略号</t>
  </si>
  <si>
    <t>nadir</t>
  </si>
  <si>
    <t>回復日</t>
  </si>
  <si>
    <t>開始日</t>
  </si>
  <si>
    <t>終了日</t>
  </si>
  <si>
    <t>青字はApplied Therapeuticsより引用</t>
  </si>
  <si>
    <t>1000/μL未満となる平均日数は9.7日</t>
  </si>
  <si>
    <t>nadirのみ記載あり（木村禧代二,癌と化学療法10(12)2500,1983）</t>
  </si>
  <si>
    <t>記載なし</t>
  </si>
  <si>
    <t>赤血球の動き（DayXX）</t>
  </si>
  <si>
    <t>記載なし→白血球減少を引用</t>
  </si>
  <si>
    <t>記載なし→白血球減少(70mg/m2)を引用</t>
  </si>
  <si>
    <t>血小板の動き（DayXX）</t>
  </si>
  <si>
    <t>副作用頻度　計（%）</t>
  </si>
  <si>
    <t>モニター期間（Day）</t>
  </si>
  <si>
    <t>1</t>
  </si>
  <si>
    <t>3-10</t>
  </si>
  <si>
    <t>7-14</t>
  </si>
  <si>
    <t>2-7</t>
  </si>
  <si>
    <t>3-14</t>
  </si>
  <si>
    <t>2-6ヶ月</t>
  </si>
  <si>
    <t>下記</t>
  </si>
  <si>
    <t>1-28</t>
  </si>
  <si>
    <t>副作用（20%以上）</t>
  </si>
  <si>
    <t>白血球減少</t>
  </si>
  <si>
    <t>赤血球減少(Hb)</t>
  </si>
  <si>
    <t>血小板減少</t>
  </si>
  <si>
    <t>一般名</t>
  </si>
  <si>
    <t>商品名</t>
  </si>
  <si>
    <r>
      <t>NEUT</t>
    </r>
    <r>
      <rPr>
        <sz val="9"/>
        <rFont val="ＭＳ ゴシック"/>
        <family val="3"/>
      </rPr>
      <t>（好中球）</t>
    </r>
  </si>
  <si>
    <r>
      <t>WBC</t>
    </r>
    <r>
      <rPr>
        <sz val="9"/>
        <rFont val="ＭＳ ゴシック"/>
        <family val="3"/>
      </rPr>
      <t>（白血球）</t>
    </r>
  </si>
  <si>
    <t>岐阜大学病院・九州大学病院オリジナル</t>
  </si>
  <si>
    <t>支持療法</t>
  </si>
  <si>
    <t>年齢</t>
  </si>
  <si>
    <t>体重（Kg）</t>
  </si>
  <si>
    <t>Jelliffeの式</t>
  </si>
  <si>
    <t>CLcr (min/ml) ＝[98－[0.8×(年齢－20)] X [1-(性別 X 0.1)] ／SCr X (BSA /1.73)</t>
  </si>
  <si>
    <t>性別； 男性：0； 女性：1、BSA：体表面積</t>
  </si>
  <si>
    <t>男：CLcr (min/ml) ＝ ｛(140－年齢)/SCr｝X　(体重/72)</t>
  </si>
  <si>
    <t>女：CLcr (min/ml) ＝ ｛(140－年齢)/SCr｝X　(体重/72) X 0.85</t>
  </si>
  <si>
    <t>抗がん剤投与量計算</t>
  </si>
  <si>
    <t>カルボプラチンの場合</t>
  </si>
  <si>
    <t>Calvert の式</t>
  </si>
  <si>
    <t>性別　（男：m  女：f）</t>
  </si>
  <si>
    <t>f</t>
  </si>
  <si>
    <r>
      <t>投与量（mg/m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）</t>
    </r>
  </si>
  <si>
    <r>
      <t>　</t>
    </r>
    <r>
      <rPr>
        <sz val="12"/>
        <rFont val="Arial"/>
        <family val="2"/>
      </rPr>
      <t>mg/m</t>
    </r>
    <r>
      <rPr>
        <vertAlign val="superscript"/>
        <sz val="12"/>
        <rFont val="Arial"/>
        <family val="2"/>
      </rPr>
      <t>2</t>
    </r>
  </si>
  <si>
    <t>目標 AUC</t>
  </si>
  <si>
    <t>身長（cm）</t>
  </si>
  <si>
    <t>mg</t>
  </si>
  <si>
    <r>
      <t>投与全量</t>
    </r>
    <r>
      <rPr>
        <sz val="9"/>
        <rFont val="Arial"/>
        <family val="2"/>
      </rPr>
      <t xml:space="preserve"> (mg/body)</t>
    </r>
  </si>
  <si>
    <t>SCr （mg/dl）</t>
  </si>
  <si>
    <r>
      <t>体表面積（m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）</t>
    </r>
  </si>
  <si>
    <t xml:space="preserve"> CCr （ml/min）</t>
  </si>
  <si>
    <r>
      <t>Cockcroft-Gault</t>
    </r>
    <r>
      <rPr>
        <b/>
        <sz val="10"/>
        <color indexed="12"/>
        <rFont val="ＭＳ Ｐゴシック"/>
        <family val="3"/>
      </rPr>
      <t>の式</t>
    </r>
  </si>
  <si>
    <t>CCr （ml/min）</t>
  </si>
  <si>
    <r>
      <t>Jelliffe</t>
    </r>
    <r>
      <rPr>
        <b/>
        <sz val="10"/>
        <color indexed="16"/>
        <rFont val="ＭＳ Ｐゴシック"/>
        <family val="3"/>
      </rPr>
      <t>の式</t>
    </r>
  </si>
  <si>
    <t>Cockcroft-Gaultの式</t>
  </si>
  <si>
    <r>
      <t>体表面積（m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）=0.007184 X 体重（Kg）</t>
    </r>
    <r>
      <rPr>
        <vertAlign val="superscript"/>
        <sz val="9"/>
        <rFont val="ＭＳ Ｐゴシック"/>
        <family val="3"/>
      </rPr>
      <t>0.425</t>
    </r>
    <r>
      <rPr>
        <sz val="9"/>
        <rFont val="ＭＳ Ｐゴシック"/>
        <family val="3"/>
      </rPr>
      <t xml:space="preserve"> X  身長（cm）</t>
    </r>
    <r>
      <rPr>
        <vertAlign val="superscript"/>
        <sz val="9"/>
        <rFont val="ＭＳ Ｐゴシック"/>
        <family val="3"/>
      </rPr>
      <t>0.725</t>
    </r>
    <r>
      <rPr>
        <sz val="9"/>
        <rFont val="ＭＳ Ｐゴシック"/>
        <family val="3"/>
      </rPr>
      <t xml:space="preserve"> 　（DuBois and Duboisの方法） </t>
    </r>
  </si>
  <si>
    <t>全量</t>
  </si>
  <si>
    <t>支持療法</t>
  </si>
  <si>
    <r>
      <t>投与量（mg/m</t>
    </r>
    <r>
      <rPr>
        <b/>
        <vertAlign val="superscript"/>
        <sz val="9"/>
        <rFont val="ＭＳ Ｐゴシック"/>
        <family val="3"/>
      </rPr>
      <t>2</t>
    </r>
    <r>
      <rPr>
        <b/>
        <sz val="9"/>
        <rFont val="ＭＳ Ｐゴシック"/>
        <family val="3"/>
      </rPr>
      <t>）</t>
    </r>
  </si>
  <si>
    <r>
      <t>投与量</t>
    </r>
    <r>
      <rPr>
        <sz val="9"/>
        <rFont val="Arial"/>
        <family val="2"/>
      </rPr>
      <t xml:space="preserve"> (mg/body)</t>
    </r>
  </si>
  <si>
    <t>PTX</t>
  </si>
  <si>
    <t>アザシチジン</t>
  </si>
  <si>
    <t>ビターザ</t>
  </si>
  <si>
    <t>AZA</t>
  </si>
  <si>
    <t>トポテシン</t>
  </si>
  <si>
    <t>インターフェロン-α</t>
  </si>
  <si>
    <t>インターフェロン-β</t>
  </si>
  <si>
    <t>IFNβモチダ（局注）</t>
  </si>
  <si>
    <t>フエロン(局注)</t>
  </si>
  <si>
    <t>インターフェロン-γ</t>
  </si>
  <si>
    <t>エリブリン</t>
  </si>
  <si>
    <t>ハラヴェン</t>
  </si>
  <si>
    <t>ゲムツズマブオゾガマイシン</t>
  </si>
  <si>
    <t>マイロターグ</t>
  </si>
  <si>
    <t>シスプラチン（動注用）</t>
  </si>
  <si>
    <t>シスプラチン（通常量）</t>
  </si>
  <si>
    <t>シスプラチン</t>
  </si>
  <si>
    <t>シスプラチン（低用量・連日）</t>
  </si>
  <si>
    <t>セツキシマブ</t>
  </si>
  <si>
    <t>アービタックス</t>
  </si>
  <si>
    <t>Cmab</t>
  </si>
  <si>
    <t>テムシロリムス</t>
  </si>
  <si>
    <t>トーリセル</t>
  </si>
  <si>
    <t>ドキソルビシン　リポソーム</t>
  </si>
  <si>
    <t>ドキシル</t>
  </si>
  <si>
    <t>DTX</t>
  </si>
  <si>
    <t>Her</t>
  </si>
  <si>
    <t>トラスツズマブエムタンシン</t>
  </si>
  <si>
    <t>カドサイラ</t>
  </si>
  <si>
    <t>パクリタキセル（アルブミン懸濁型）</t>
  </si>
  <si>
    <t>アブラキサン</t>
  </si>
  <si>
    <t>パニツムマブ</t>
  </si>
  <si>
    <t>ベクティビックス</t>
  </si>
  <si>
    <t>Pmab</t>
  </si>
  <si>
    <t>ピシバニール</t>
  </si>
  <si>
    <t>フルオロウラシル</t>
  </si>
  <si>
    <t>プロカルバジン（ナツラン）</t>
  </si>
  <si>
    <t>ペルツズマブ</t>
  </si>
  <si>
    <t>ハージェタ</t>
  </si>
  <si>
    <t>ベンダムスチン</t>
  </si>
  <si>
    <t>トレアキシン</t>
  </si>
  <si>
    <t>メソトレキサート（大量）</t>
  </si>
  <si>
    <t>メソトレキセート</t>
  </si>
  <si>
    <t>メソトレキサート（通常量）</t>
  </si>
  <si>
    <t>モガムリズマブ</t>
  </si>
  <si>
    <t>ポテリジオ</t>
  </si>
  <si>
    <t>R</t>
  </si>
  <si>
    <r>
      <t>RBC</t>
    </r>
    <r>
      <rPr>
        <sz val="10"/>
        <rFont val="ＭＳ ゴシック"/>
        <family val="3"/>
      </rPr>
      <t>（赤血球）</t>
    </r>
  </si>
  <si>
    <t>アレルギー</t>
  </si>
  <si>
    <t>血管痛</t>
  </si>
  <si>
    <t>血管外漏出</t>
  </si>
  <si>
    <t>悪心・嘔吐</t>
  </si>
  <si>
    <t>催吐リスク</t>
  </si>
  <si>
    <t>口内炎</t>
  </si>
  <si>
    <t>下痢</t>
  </si>
  <si>
    <t>脱毛</t>
  </si>
  <si>
    <t>末梢神経障害</t>
  </si>
  <si>
    <t>便秘</t>
  </si>
  <si>
    <t>白血球減少</t>
  </si>
  <si>
    <t>赤血球減少</t>
  </si>
  <si>
    <t>血小板減少</t>
  </si>
  <si>
    <t>倦怠感</t>
  </si>
  <si>
    <t>皮膚障害</t>
  </si>
  <si>
    <t>高血圧</t>
  </si>
  <si>
    <t>値操作</t>
  </si>
  <si>
    <t>その他注意</t>
  </si>
  <si>
    <t>インタビューフォーム</t>
  </si>
  <si>
    <t>IFNβモチダ（局注）</t>
  </si>
  <si>
    <t>局所疼痛を血管痛として入力</t>
  </si>
  <si>
    <t>間質性肺炎:慎重投与</t>
  </si>
  <si>
    <t>低Mg:18.2%</t>
  </si>
  <si>
    <t>頭頸部第Ⅱ相放射線併用</t>
  </si>
  <si>
    <t>シスプラチン（動注用）</t>
  </si>
  <si>
    <t>レボホリナート・フルオロウラシル療法から算出</t>
  </si>
  <si>
    <t>心機能異常：禁忌</t>
  </si>
  <si>
    <t>承認前＋市販後調査</t>
  </si>
  <si>
    <t>FOLFOX４療法より算出</t>
  </si>
  <si>
    <t>間質性肺炎:慎重投与　アレルギー</t>
  </si>
  <si>
    <t>使用成績調査乳癌</t>
  </si>
  <si>
    <t>末梢神経障害は用量規制因子では無い</t>
  </si>
  <si>
    <t>アントラサイクリン系の心毒性は一律50%に変更（実質：0.48%）</t>
  </si>
  <si>
    <t>「ｵﾝｺﾋﾞﾝの適正な使用のために」,1995参照</t>
  </si>
  <si>
    <t>間質性肺炎：警告、心毒性：慎重投与、肝機能、インフュージョンリアクション:注意事項</t>
  </si>
  <si>
    <t>国内第Ⅱ相試験</t>
  </si>
  <si>
    <t>心機能異常:禁忌、間質性肺炎:警告</t>
  </si>
  <si>
    <t>3連投、安全性評価試験</t>
  </si>
  <si>
    <t>フエロン(局注)</t>
  </si>
  <si>
    <t>アントラサイクリン系の心毒性は一律50%に変更</t>
  </si>
  <si>
    <t>国内臨床試験、カプセル剤</t>
  </si>
  <si>
    <t>アントラサイクリン系の心毒性は一律50%に変更（実質：3%）</t>
  </si>
  <si>
    <t>インフュージョンリアクション、間質性肺炎:警告</t>
  </si>
  <si>
    <t>血糖上昇、高TG・CHOL</t>
  </si>
  <si>
    <t>海外第Ⅲ相</t>
  </si>
  <si>
    <t>インフュージョンリアクション、心機能:警告</t>
  </si>
  <si>
    <t>アントラサイクリン系の心毒性は一律50%に変更（実質：16.4%）</t>
  </si>
  <si>
    <t>国内臨床試験</t>
  </si>
  <si>
    <t>間質性肺炎は43日後に発症</t>
  </si>
  <si>
    <t>心機能、インフュージョンリアクション</t>
  </si>
  <si>
    <t>発疹27%</t>
  </si>
  <si>
    <t>国際共同第Ⅲ相試験　CLEAPATRA(PER+TRZ+DOC)</t>
  </si>
  <si>
    <t>重大な副作用に間質性肺炎(1.2%)</t>
  </si>
  <si>
    <t>肝障害：慎重投与、腎障害：注意事項</t>
  </si>
  <si>
    <t>重大な副作用に間質性肺炎</t>
  </si>
  <si>
    <t>国内Ⅰ/Ⅱ相試験</t>
  </si>
  <si>
    <t>インフュージョンリアクション・間質性肺炎:警告</t>
  </si>
  <si>
    <t>国内臨床試験＋市販後調査</t>
  </si>
  <si>
    <t>間質性肺炎:警告　心機能:注意事項</t>
  </si>
  <si>
    <t>インフュージョンリアクション</t>
  </si>
  <si>
    <t>警告に中毒性表皮壊死融解症(TEN)、重大な副作用に間質性肺炎</t>
  </si>
  <si>
    <t>インフュージョンリアクション:警告　静脈塞栓性肝疾患:警告</t>
  </si>
  <si>
    <t>間質性肺炎4.5%</t>
  </si>
  <si>
    <t>国内Ⅱ相試験</t>
  </si>
  <si>
    <t>CMF,MTX/5-FU交代療法から算出</t>
  </si>
  <si>
    <t>膵炎の頻度は1%</t>
  </si>
  <si>
    <t>高アンモニア血症、血液凝固能異常</t>
  </si>
  <si>
    <t>関節痛・筋肉痛</t>
  </si>
  <si>
    <t>発熱</t>
  </si>
  <si>
    <t>出血性膀胱炎</t>
  </si>
  <si>
    <t>色素沈着</t>
  </si>
  <si>
    <t>中枢神経障害</t>
  </si>
  <si>
    <t>心毒性</t>
  </si>
  <si>
    <t>肺毒性</t>
  </si>
  <si>
    <t>肝障害</t>
  </si>
  <si>
    <t>腎障害</t>
  </si>
  <si>
    <t>浮腫</t>
  </si>
  <si>
    <t>流涙</t>
  </si>
  <si>
    <t>タンパク尿</t>
  </si>
  <si>
    <t>急性膵炎</t>
  </si>
  <si>
    <t>パクリタキセル（アルブミン懸濁型）</t>
  </si>
  <si>
    <r>
      <rPr>
        <sz val="12"/>
        <rFont val="Arial"/>
        <family val="2"/>
      </rPr>
      <t>mg/m</t>
    </r>
    <r>
      <rPr>
        <vertAlign val="superscript"/>
        <sz val="12"/>
        <rFont val="Arial"/>
        <family val="2"/>
      </rPr>
      <t>2</t>
    </r>
  </si>
  <si>
    <t>全量(下記)</t>
  </si>
  <si>
    <r>
      <t>全量</t>
    </r>
    <r>
      <rPr>
        <sz val="9"/>
        <rFont val="Arial"/>
        <family val="2"/>
      </rPr>
      <t xml:space="preserve"> (mg/body)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</si>
</sst>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#"/>
    <numFmt numFmtId="179" formatCode="m/d"/>
    <numFmt numFmtId="180" formatCode="0_ "/>
    <numFmt numFmtId="181" formatCode="0.00_);[Red]\(0.00\)"/>
    <numFmt numFmtId="182" formatCode="#,##0_);[Red]\(#,##0\)"/>
    <numFmt numFmtId="183" formatCode="0.0"/>
    <numFmt numFmtId="184" formatCode="0.0000"/>
  </numFmts>
  <fonts count="9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12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明朝"/>
      <family val="1"/>
    </font>
    <font>
      <sz val="9"/>
      <name val="ＭＳ Ｐ明朝"/>
      <family val="1"/>
    </font>
    <font>
      <sz val="9"/>
      <name val="Arial"/>
      <family val="2"/>
    </font>
    <font>
      <sz val="8"/>
      <color indexed="8"/>
      <name val="ＭＳ Ｐ明朝"/>
      <family val="1"/>
    </font>
    <font>
      <sz val="10"/>
      <name val="ＭＳ ゴシック"/>
      <family val="3"/>
    </font>
    <font>
      <sz val="8"/>
      <name val="ＭＳ Ｐ明朝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ＭＳ Ｐゴシック"/>
      <family val="3"/>
    </font>
    <font>
      <sz val="11"/>
      <name val="Times New Roman"/>
      <family val="1"/>
    </font>
    <font>
      <b/>
      <sz val="16"/>
      <name val="ＭＳ Ｐゴシック"/>
      <family val="3"/>
    </font>
    <font>
      <sz val="9"/>
      <name val="ＭＳ ゴシック"/>
      <family val="3"/>
    </font>
    <font>
      <sz val="10"/>
      <color indexed="8"/>
      <name val="ＭＳ ゴシック"/>
      <family val="3"/>
    </font>
    <font>
      <sz val="8"/>
      <name val="ＭＳ Ｐゴシック"/>
      <family val="3"/>
    </font>
    <font>
      <sz val="8"/>
      <color indexed="8"/>
      <name val="Arial"/>
      <family val="2"/>
    </font>
    <font>
      <sz val="8"/>
      <name val="Arial"/>
      <family val="2"/>
    </font>
    <font>
      <sz val="9"/>
      <color indexed="48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b/>
      <sz val="11"/>
      <color indexed="10"/>
      <name val="ＭＳ Ｐゴシック"/>
      <family val="3"/>
    </font>
    <font>
      <vertAlign val="superscript"/>
      <sz val="11"/>
      <name val="ＭＳ Ｐゴシック"/>
      <family val="3"/>
    </font>
    <font>
      <b/>
      <sz val="12"/>
      <color indexed="12"/>
      <name val="ＭＳ Ｐゴシック"/>
      <family val="3"/>
    </font>
    <font>
      <sz val="11"/>
      <color indexed="16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12"/>
      <name val="ＭＳ Ｐゴシック"/>
      <family val="3"/>
    </font>
    <font>
      <b/>
      <sz val="12"/>
      <color indexed="16"/>
      <name val="ＭＳ Ｐゴシック"/>
      <family val="3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1"/>
      <color indexed="12"/>
      <name val="Arial"/>
      <family val="2"/>
    </font>
    <font>
      <b/>
      <sz val="14"/>
      <color indexed="16"/>
      <name val="ＭＳ Ｐゴシック"/>
      <family val="3"/>
    </font>
    <font>
      <sz val="12"/>
      <name val="ＭＳ Ｐ明朝"/>
      <family val="1"/>
    </font>
    <font>
      <b/>
      <sz val="10"/>
      <color indexed="12"/>
      <name val="Arial"/>
      <family val="2"/>
    </font>
    <font>
      <b/>
      <sz val="10"/>
      <color indexed="12"/>
      <name val="ＭＳ Ｐゴシック"/>
      <family val="3"/>
    </font>
    <font>
      <b/>
      <sz val="10"/>
      <color indexed="16"/>
      <name val="Arial"/>
      <family val="2"/>
    </font>
    <font>
      <b/>
      <sz val="10"/>
      <color indexed="16"/>
      <name val="ＭＳ Ｐゴシック"/>
      <family val="3"/>
    </font>
    <font>
      <b/>
      <vertAlign val="superscript"/>
      <sz val="9"/>
      <name val="ＭＳ Ｐゴシック"/>
      <family val="3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4"/>
      <color indexed="10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</fills>
  <borders count="1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/>
      <bottom style="thin"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/>
      <right/>
      <top/>
      <bottom style="double"/>
    </border>
    <border>
      <left style="thin"/>
      <right style="hair"/>
      <top/>
      <bottom style="double"/>
    </border>
    <border>
      <left/>
      <right style="thin"/>
      <top/>
      <bottom style="double"/>
    </border>
    <border>
      <left style="thin"/>
      <right/>
      <top style="hair"/>
      <bottom style="hair"/>
    </border>
    <border>
      <left/>
      <right style="thin"/>
      <top/>
      <bottom style="hair"/>
    </border>
    <border>
      <left/>
      <right style="hair"/>
      <top/>
      <bottom style="hair"/>
    </border>
    <border>
      <left style="thin"/>
      <right/>
      <top/>
      <bottom style="hair"/>
    </border>
    <border>
      <left/>
      <right style="thin"/>
      <top/>
      <bottom/>
    </border>
    <border>
      <left/>
      <right style="hair"/>
      <top/>
      <bottom/>
    </border>
    <border>
      <left/>
      <right style="thin"/>
      <top style="hair"/>
      <bottom/>
    </border>
    <border>
      <left/>
      <right style="hair"/>
      <top style="hair"/>
      <bottom/>
    </border>
    <border>
      <left style="thin"/>
      <right/>
      <top/>
      <bottom style="double"/>
    </border>
    <border>
      <left/>
      <right style="thin"/>
      <top style="hair"/>
      <bottom style="double"/>
    </border>
    <border>
      <left/>
      <right style="hair"/>
      <top style="hair"/>
      <bottom style="double"/>
    </border>
    <border>
      <left/>
      <right style="thin"/>
      <top/>
      <bottom style="thin"/>
    </border>
    <border>
      <left style="hair"/>
      <right style="thin"/>
      <top/>
      <bottom style="hair"/>
    </border>
    <border>
      <left/>
      <right style="thin"/>
      <top style="dotted"/>
      <bottom style="hair"/>
    </border>
    <border>
      <left/>
      <right style="thin"/>
      <top/>
      <bottom style="dotted"/>
    </border>
    <border>
      <left style="thin"/>
      <right/>
      <top/>
      <bottom/>
    </border>
    <border>
      <left style="thin"/>
      <right/>
      <top style="double"/>
      <bottom/>
    </border>
    <border>
      <left style="thin"/>
      <right style="hair"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hair"/>
      <top/>
      <bottom style="double"/>
    </border>
    <border>
      <left style="hair"/>
      <right style="hair"/>
      <top/>
      <bottom style="hair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/>
      <right/>
      <top style="thin"/>
      <bottom style="double"/>
    </border>
    <border>
      <left/>
      <right/>
      <top/>
      <bottom style="hair"/>
    </border>
    <border>
      <left style="thin"/>
      <right style="hair"/>
      <top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thin"/>
      <right/>
      <top style="hair"/>
      <bottom style="double"/>
    </border>
    <border>
      <left style="thin"/>
      <right/>
      <top style="thin"/>
      <bottom style="double"/>
    </border>
    <border>
      <left/>
      <right/>
      <top style="hair"/>
      <bottom style="double"/>
    </border>
    <border>
      <left style="thin"/>
      <right style="thin"/>
      <top style="double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 style="hair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double"/>
      <bottom style="hair"/>
    </border>
    <border>
      <left/>
      <right style="hair"/>
      <top/>
      <bottom style="dotted"/>
    </border>
    <border>
      <left style="hair"/>
      <right style="thin"/>
      <top/>
      <bottom/>
    </border>
    <border>
      <left style="hair"/>
      <right style="thin"/>
      <top style="dotted"/>
      <bottom style="hair"/>
    </border>
    <border>
      <left/>
      <right style="hair"/>
      <top style="dotted"/>
      <bottom style="hair"/>
    </border>
    <border>
      <left style="hair"/>
      <right style="thin"/>
      <top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/>
      <bottom style="thin"/>
    </border>
    <border>
      <left/>
      <right style="thin"/>
      <top style="double"/>
      <bottom style="hair"/>
    </border>
    <border>
      <left/>
      <right style="hair"/>
      <top style="double"/>
      <bottom style="hair"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/>
      <right/>
      <top style="thin"/>
      <bottom style="thin"/>
    </border>
    <border>
      <left style="thin"/>
      <right style="hair"/>
      <top style="hair"/>
      <bottom style="hair"/>
    </border>
    <border>
      <left style="hair"/>
      <right/>
      <top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thin"/>
      <top style="double"/>
      <bottom style="hair"/>
    </border>
    <border>
      <left style="hair"/>
      <right style="thin"/>
      <top/>
      <bottom style="double"/>
    </border>
    <border>
      <left style="thin"/>
      <right style="hair"/>
      <top style="double"/>
      <bottom style="hair"/>
    </border>
    <border>
      <left/>
      <right/>
      <top style="double"/>
      <bottom style="hair"/>
    </border>
    <border>
      <left style="hair"/>
      <right style="hair"/>
      <top style="double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/>
      <top style="hair"/>
      <bottom style="hair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hair"/>
      <top style="double"/>
      <bottom style="thin"/>
    </border>
    <border>
      <left style="thin"/>
      <right/>
      <top style="thin"/>
      <bottom style="hair"/>
    </border>
    <border>
      <left style="hair"/>
      <right style="thin"/>
      <top style="hair"/>
      <bottom style="double"/>
    </border>
    <border>
      <left style="thin"/>
      <right style="thin"/>
      <top style="thin"/>
      <bottom style="double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hair"/>
    </border>
    <border>
      <left/>
      <right style="thin">
        <color indexed="8"/>
      </right>
      <top style="hair"/>
      <bottom style="hair"/>
    </border>
    <border>
      <left style="thin"/>
      <right style="hair"/>
      <top style="dotted">
        <color indexed="8"/>
      </top>
      <bottom/>
    </border>
    <border>
      <left style="thin"/>
      <right style="hair"/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dotted">
        <color indexed="8"/>
      </bottom>
    </border>
    <border>
      <left/>
      <right style="thin"/>
      <top style="thin"/>
      <bottom style="double"/>
    </border>
    <border>
      <left style="thin"/>
      <right style="hair"/>
      <top style="hair"/>
      <bottom/>
    </border>
    <border>
      <left style="thin"/>
      <right style="hair"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6" borderId="1" applyNumberFormat="0" applyAlignment="0" applyProtection="0"/>
    <xf numFmtId="0" fontId="7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9" fillId="0" borderId="3" applyNumberFormat="0" applyFill="0" applyAlignment="0" applyProtection="0"/>
    <xf numFmtId="0" fontId="80" fillId="29" borderId="0" applyNumberFormat="0" applyBorder="0" applyAlignment="0" applyProtection="0"/>
    <xf numFmtId="0" fontId="81" fillId="30" borderId="4" applyNumberFormat="0" applyAlignment="0" applyProtection="0"/>
    <xf numFmtId="0" fontId="8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7" fillId="30" borderId="9" applyNumberFormat="0" applyAlignment="0" applyProtection="0"/>
    <xf numFmtId="0" fontId="8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9" fillId="31" borderId="4" applyNumberFormat="0" applyAlignment="0" applyProtection="0"/>
    <xf numFmtId="0" fontId="74" fillId="0" borderId="0">
      <alignment vertical="center"/>
      <protection/>
    </xf>
    <xf numFmtId="0" fontId="0" fillId="0" borderId="0">
      <alignment/>
      <protection/>
    </xf>
    <xf numFmtId="0" fontId="90" fillId="32" borderId="0" applyNumberFormat="0" applyBorder="0" applyAlignment="0" applyProtection="0"/>
  </cellStyleXfs>
  <cellXfs count="67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78" fontId="9" fillId="0" borderId="0" xfId="0" applyNumberFormat="1" applyFont="1" applyAlignment="1">
      <alignment vertical="center"/>
    </xf>
    <xf numFmtId="178" fontId="13" fillId="0" borderId="0" xfId="0" applyNumberFormat="1" applyFont="1" applyAlignment="1">
      <alignment vertical="center"/>
    </xf>
    <xf numFmtId="178" fontId="13" fillId="0" borderId="0" xfId="0" applyNumberFormat="1" applyFont="1" applyAlignment="1">
      <alignment horizontal="left" vertical="center"/>
    </xf>
    <xf numFmtId="178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78" fontId="0" fillId="0" borderId="0" xfId="0" applyNumberFormat="1" applyAlignment="1">
      <alignment vertical="center"/>
    </xf>
    <xf numFmtId="49" fontId="10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79" fontId="21" fillId="0" borderId="15" xfId="0" applyNumberFormat="1" applyFont="1" applyBorder="1" applyAlignment="1">
      <alignment horizontal="center" vertical="center"/>
    </xf>
    <xf numFmtId="179" fontId="21" fillId="0" borderId="16" xfId="0" applyNumberFormat="1" applyFont="1" applyBorder="1" applyAlignment="1">
      <alignment horizontal="center" vertical="center"/>
    </xf>
    <xf numFmtId="179" fontId="21" fillId="0" borderId="17" xfId="0" applyNumberFormat="1" applyFont="1" applyBorder="1" applyAlignment="1">
      <alignment horizontal="center" vertical="center"/>
    </xf>
    <xf numFmtId="179" fontId="21" fillId="0" borderId="18" xfId="0" applyNumberFormat="1" applyFont="1" applyBorder="1" applyAlignment="1">
      <alignment horizontal="center" vertical="center"/>
    </xf>
    <xf numFmtId="179" fontId="21" fillId="0" borderId="19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178" fontId="20" fillId="0" borderId="20" xfId="0" applyNumberFormat="1" applyFont="1" applyBorder="1" applyAlignment="1">
      <alignment horizontal="left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/>
    </xf>
    <xf numFmtId="178" fontId="20" fillId="0" borderId="23" xfId="0" applyNumberFormat="1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2" fillId="0" borderId="24" xfId="0" applyFont="1" applyBorder="1" applyAlignment="1">
      <alignment horizontal="center" vertical="center"/>
    </xf>
    <xf numFmtId="178" fontId="22" fillId="0" borderId="22" xfId="0" applyNumberFormat="1" applyFont="1" applyBorder="1" applyAlignment="1">
      <alignment horizontal="left" vertical="center"/>
    </xf>
    <xf numFmtId="0" fontId="22" fillId="0" borderId="25" xfId="0" applyFont="1" applyBorder="1" applyAlignment="1">
      <alignment horizontal="center" vertical="center"/>
    </xf>
    <xf numFmtId="0" fontId="22" fillId="0" borderId="25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/>
    </xf>
    <xf numFmtId="178" fontId="22" fillId="0" borderId="25" xfId="0" applyNumberFormat="1" applyFont="1" applyBorder="1" applyAlignment="1">
      <alignment horizontal="left" vertical="center"/>
    </xf>
    <xf numFmtId="0" fontId="22" fillId="0" borderId="27" xfId="0" applyFont="1" applyBorder="1" applyAlignment="1">
      <alignment horizontal="center" vertical="center"/>
    </xf>
    <xf numFmtId="0" fontId="22" fillId="0" borderId="27" xfId="0" applyFont="1" applyBorder="1" applyAlignment="1">
      <alignment horizontal="left" vertical="center"/>
    </xf>
    <xf numFmtId="178" fontId="20" fillId="0" borderId="28" xfId="0" applyNumberFormat="1" applyFont="1" applyBorder="1" applyAlignment="1">
      <alignment horizontal="left" vertical="center"/>
    </xf>
    <xf numFmtId="0" fontId="22" fillId="0" borderId="29" xfId="0" applyFont="1" applyBorder="1" applyAlignment="1">
      <alignment horizontal="center" vertical="center" shrinkToFit="1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0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8" fontId="0" fillId="0" borderId="21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left" vertical="center"/>
    </xf>
    <xf numFmtId="0" fontId="17" fillId="0" borderId="32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34" xfId="0" applyFont="1" applyBorder="1" applyAlignment="1">
      <alignment horizontal="left" vertical="center"/>
    </xf>
    <xf numFmtId="0" fontId="17" fillId="0" borderId="35" xfId="0" applyFont="1" applyBorder="1" applyAlignment="1">
      <alignment vertical="center"/>
    </xf>
    <xf numFmtId="0" fontId="21" fillId="34" borderId="24" xfId="0" applyFont="1" applyFill="1" applyBorder="1" applyAlignment="1">
      <alignment horizontal="left" vertical="center"/>
    </xf>
    <xf numFmtId="0" fontId="0" fillId="34" borderId="24" xfId="0" applyFill="1" applyBorder="1" applyAlignment="1">
      <alignment horizontal="left" vertical="center"/>
    </xf>
    <xf numFmtId="0" fontId="17" fillId="34" borderId="35" xfId="0" applyFont="1" applyFill="1" applyBorder="1" applyAlignment="1" quotePrefix="1">
      <alignment vertical="center"/>
    </xf>
    <xf numFmtId="0" fontId="21" fillId="34" borderId="35" xfId="0" applyFont="1" applyFill="1" applyBorder="1" applyAlignment="1">
      <alignment vertical="center"/>
    </xf>
    <xf numFmtId="0" fontId="17" fillId="34" borderId="35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7" fillId="34" borderId="35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178" fontId="20" fillId="0" borderId="36" xfId="0" applyNumberFormat="1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178" fontId="6" fillId="0" borderId="31" xfId="0" applyNumberFormat="1" applyFont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0" fontId="6" fillId="36" borderId="0" xfId="0" applyFont="1" applyFill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33" borderId="39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vertical="center" shrinkToFit="1"/>
    </xf>
    <xf numFmtId="0" fontId="6" fillId="0" borderId="31" xfId="0" applyFont="1" applyBorder="1" applyAlignment="1">
      <alignment vertical="center" shrinkToFit="1"/>
    </xf>
    <xf numFmtId="49" fontId="6" fillId="33" borderId="24" xfId="0" applyNumberFormat="1" applyFont="1" applyFill="1" applyBorder="1" applyAlignment="1" quotePrefix="1">
      <alignment horizontal="center" vertical="center" shrinkToFit="1"/>
    </xf>
    <xf numFmtId="178" fontId="6" fillId="33" borderId="28" xfId="0" applyNumberFormat="1" applyFont="1" applyFill="1" applyBorder="1" applyAlignment="1">
      <alignment horizontal="center" vertical="center" shrinkToFit="1"/>
    </xf>
    <xf numFmtId="178" fontId="6" fillId="33" borderId="40" xfId="0" applyNumberFormat="1" applyFont="1" applyFill="1" applyBorder="1" applyAlignment="1">
      <alignment horizontal="center" vertical="center" shrinkToFit="1"/>
    </xf>
    <xf numFmtId="178" fontId="6" fillId="33" borderId="29" xfId="0" applyNumberFormat="1" applyFont="1" applyFill="1" applyBorder="1" applyAlignment="1">
      <alignment horizontal="center" vertical="center" shrinkToFit="1"/>
    </xf>
    <xf numFmtId="178" fontId="6" fillId="0" borderId="23" xfId="0" applyNumberFormat="1" applyFont="1" applyBorder="1" applyAlignment="1">
      <alignment horizontal="center" vertical="center"/>
    </xf>
    <xf numFmtId="178" fontId="6" fillId="0" borderId="41" xfId="0" applyNumberFormat="1" applyFont="1" applyBorder="1" applyAlignment="1">
      <alignment horizontal="center" vertical="center"/>
    </xf>
    <xf numFmtId="178" fontId="6" fillId="0" borderId="42" xfId="0" applyNumberFormat="1" applyFont="1" applyBorder="1" applyAlignment="1">
      <alignment horizontal="center" vertical="center"/>
    </xf>
    <xf numFmtId="178" fontId="6" fillId="0" borderId="43" xfId="0" applyNumberFormat="1" applyFont="1" applyBorder="1" applyAlignment="1">
      <alignment horizontal="center" vertical="center"/>
    </xf>
    <xf numFmtId="181" fontId="6" fillId="0" borderId="44" xfId="0" applyNumberFormat="1" applyFont="1" applyBorder="1" applyAlignment="1">
      <alignment horizontal="center" vertical="center" shrinkToFit="1"/>
    </xf>
    <xf numFmtId="0" fontId="33" fillId="0" borderId="10" xfId="0" applyFont="1" applyBorder="1" applyAlignment="1" quotePrefix="1">
      <alignment vertical="center" shrinkToFit="1"/>
    </xf>
    <xf numFmtId="0" fontId="33" fillId="0" borderId="0" xfId="0" applyFont="1" applyAlignment="1">
      <alignment vertical="center"/>
    </xf>
    <xf numFmtId="178" fontId="6" fillId="33" borderId="45" xfId="0" applyNumberFormat="1" applyFont="1" applyFill="1" applyBorder="1" applyAlignment="1">
      <alignment horizontal="center" vertical="center"/>
    </xf>
    <xf numFmtId="178" fontId="6" fillId="33" borderId="46" xfId="0" applyNumberFormat="1" applyFont="1" applyFill="1" applyBorder="1" applyAlignment="1">
      <alignment horizontal="center" vertical="center"/>
    </xf>
    <xf numFmtId="178" fontId="6" fillId="33" borderId="47" xfId="0" applyNumberFormat="1" applyFont="1" applyFill="1" applyBorder="1" applyAlignment="1">
      <alignment horizontal="center" vertical="center"/>
    </xf>
    <xf numFmtId="178" fontId="6" fillId="0" borderId="0" xfId="0" applyNumberFormat="1" applyFont="1" applyAlignment="1">
      <alignment vertical="center"/>
    </xf>
    <xf numFmtId="178" fontId="6" fillId="0" borderId="37" xfId="0" applyNumberFormat="1" applyFont="1" applyBorder="1" applyAlignment="1">
      <alignment horizontal="center" vertical="center"/>
    </xf>
    <xf numFmtId="178" fontId="6" fillId="0" borderId="22" xfId="0" applyNumberFormat="1" applyFont="1" applyBorder="1" applyAlignment="1">
      <alignment horizontal="center" vertical="center"/>
    </xf>
    <xf numFmtId="178" fontId="6" fillId="0" borderId="48" xfId="0" applyNumberFormat="1" applyFont="1" applyBorder="1" applyAlignment="1">
      <alignment horizontal="center" vertical="center"/>
    </xf>
    <xf numFmtId="178" fontId="6" fillId="0" borderId="49" xfId="0" applyNumberFormat="1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 shrinkToFit="1"/>
    </xf>
    <xf numFmtId="0" fontId="3" fillId="0" borderId="41" xfId="0" applyFont="1" applyFill="1" applyBorder="1" applyAlignment="1">
      <alignment horizontal="left" vertical="center" shrinkToFit="1"/>
    </xf>
    <xf numFmtId="0" fontId="3" fillId="0" borderId="3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37" borderId="50" xfId="0" applyFont="1" applyFill="1" applyBorder="1" applyAlignment="1">
      <alignment horizontal="center" vertical="center"/>
    </xf>
    <xf numFmtId="0" fontId="6" fillId="37" borderId="51" xfId="0" applyFont="1" applyFill="1" applyBorder="1" applyAlignment="1">
      <alignment horizontal="center" vertical="center"/>
    </xf>
    <xf numFmtId="180" fontId="6" fillId="35" borderId="52" xfId="0" applyNumberFormat="1" applyFont="1" applyFill="1" applyBorder="1" applyAlignment="1">
      <alignment horizontal="center" vertical="center"/>
    </xf>
    <xf numFmtId="180" fontId="6" fillId="35" borderId="53" xfId="0" applyNumberFormat="1" applyFont="1" applyFill="1" applyBorder="1" applyAlignment="1">
      <alignment horizontal="center" vertical="center"/>
    </xf>
    <xf numFmtId="0" fontId="33" fillId="0" borderId="10" xfId="0" applyNumberFormat="1" applyFont="1" applyBorder="1" applyAlignment="1" applyProtection="1" quotePrefix="1">
      <alignment horizontal="left" vertical="center"/>
      <protection/>
    </xf>
    <xf numFmtId="0" fontId="20" fillId="0" borderId="35" xfId="0" applyFont="1" applyBorder="1" applyAlignment="1">
      <alignment horizontal="left" vertical="center"/>
    </xf>
    <xf numFmtId="178" fontId="22" fillId="0" borderId="54" xfId="0" applyNumberFormat="1" applyFont="1" applyBorder="1" applyAlignment="1">
      <alignment horizontal="left" vertical="center"/>
    </xf>
    <xf numFmtId="0" fontId="22" fillId="0" borderId="55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/>
    </xf>
    <xf numFmtId="0" fontId="20" fillId="0" borderId="56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9" fontId="20" fillId="0" borderId="57" xfId="0" applyNumberFormat="1" applyFont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 shrinkToFit="1"/>
    </xf>
    <xf numFmtId="0" fontId="22" fillId="0" borderId="59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22" fillId="0" borderId="56" xfId="0" applyFont="1" applyFill="1" applyBorder="1" applyAlignment="1">
      <alignment horizontal="center" vertical="center" shrinkToFit="1"/>
    </xf>
    <xf numFmtId="0" fontId="20" fillId="0" borderId="7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78" fontId="49" fillId="0" borderId="22" xfId="0" applyNumberFormat="1" applyFont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0" fontId="17" fillId="0" borderId="71" xfId="0" applyFont="1" applyFill="1" applyBorder="1" applyAlignment="1">
      <alignment vertical="center"/>
    </xf>
    <xf numFmtId="0" fontId="17" fillId="0" borderId="34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17" fillId="0" borderId="32" xfId="0" applyFont="1" applyFill="1" applyBorder="1" applyAlignment="1">
      <alignment vertical="center"/>
    </xf>
    <xf numFmtId="0" fontId="17" fillId="0" borderId="72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17" fillId="0" borderId="73" xfId="0" applyFont="1" applyFill="1" applyBorder="1" applyAlignment="1">
      <alignment vertical="center"/>
    </xf>
    <xf numFmtId="0" fontId="17" fillId="0" borderId="74" xfId="0" applyFont="1" applyFill="1" applyBorder="1" applyAlignment="1">
      <alignment vertical="center"/>
    </xf>
    <xf numFmtId="0" fontId="17" fillId="0" borderId="33" xfId="0" applyFont="1" applyFill="1" applyBorder="1" applyAlignment="1">
      <alignment vertical="center"/>
    </xf>
    <xf numFmtId="0" fontId="17" fillId="0" borderId="75" xfId="0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184" fontId="37" fillId="38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8" fillId="0" borderId="67" xfId="0" applyFont="1" applyBorder="1" applyAlignment="1">
      <alignment vertical="center"/>
    </xf>
    <xf numFmtId="0" fontId="35" fillId="0" borderId="76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11" fillId="0" borderId="35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39" borderId="10" xfId="0" applyFill="1" applyBorder="1" applyAlignment="1">
      <alignment vertical="center"/>
    </xf>
    <xf numFmtId="0" fontId="35" fillId="39" borderId="31" xfId="0" applyFont="1" applyFill="1" applyBorder="1" applyAlignment="1">
      <alignment vertical="center"/>
    </xf>
    <xf numFmtId="0" fontId="0" fillId="38" borderId="0" xfId="0" applyFill="1" applyBorder="1" applyAlignment="1">
      <alignment vertical="center"/>
    </xf>
    <xf numFmtId="0" fontId="50" fillId="38" borderId="0" xfId="0" applyFont="1" applyFill="1" applyBorder="1" applyAlignment="1">
      <alignment vertical="center"/>
    </xf>
    <xf numFmtId="0" fontId="52" fillId="38" borderId="0" xfId="0" applyFont="1" applyFill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178" fontId="11" fillId="0" borderId="0" xfId="0" applyNumberFormat="1" applyFont="1" applyAlignment="1">
      <alignment vertical="center"/>
    </xf>
    <xf numFmtId="178" fontId="11" fillId="0" borderId="0" xfId="0" applyNumberFormat="1" applyFont="1" applyAlignment="1">
      <alignment horizontal="left" vertical="center"/>
    </xf>
    <xf numFmtId="178" fontId="11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178" fontId="0" fillId="0" borderId="0" xfId="0" applyNumberFormat="1" applyAlignment="1">
      <alignment/>
    </xf>
    <xf numFmtId="0" fontId="55" fillId="39" borderId="31" xfId="0" applyFont="1" applyFill="1" applyBorder="1" applyAlignment="1">
      <alignment vertical="center"/>
    </xf>
    <xf numFmtId="0" fontId="18" fillId="0" borderId="21" xfId="0" applyFont="1" applyBorder="1" applyAlignment="1">
      <alignment horizontal="left" vertical="center" shrinkToFit="1"/>
    </xf>
    <xf numFmtId="0" fontId="18" fillId="0" borderId="24" xfId="0" applyFont="1" applyBorder="1" applyAlignment="1">
      <alignment vertical="center" shrinkToFit="1"/>
    </xf>
    <xf numFmtId="0" fontId="23" fillId="0" borderId="24" xfId="0" applyFont="1" applyBorder="1" applyAlignment="1">
      <alignment vertical="center" shrinkToFit="1"/>
    </xf>
    <xf numFmtId="0" fontId="23" fillId="0" borderId="33" xfId="0" applyFont="1" applyBorder="1" applyAlignment="1">
      <alignment vertical="center" shrinkToFit="1"/>
    </xf>
    <xf numFmtId="0" fontId="20" fillId="0" borderId="34" xfId="0" applyFont="1" applyBorder="1" applyAlignment="1">
      <alignment vertical="center" shrinkToFit="1"/>
    </xf>
    <xf numFmtId="0" fontId="23" fillId="0" borderId="21" xfId="0" applyFont="1" applyBorder="1" applyAlignment="1">
      <alignment vertical="center" shrinkToFit="1"/>
    </xf>
    <xf numFmtId="0" fontId="23" fillId="0" borderId="34" xfId="0" applyFont="1" applyBorder="1" applyAlignment="1" quotePrefix="1">
      <alignment horizontal="left" vertical="center" shrinkToFit="1"/>
    </xf>
    <xf numFmtId="0" fontId="23" fillId="0" borderId="34" xfId="0" applyFont="1" applyBorder="1" applyAlignment="1">
      <alignment vertical="center" shrinkToFit="1"/>
    </xf>
    <xf numFmtId="0" fontId="23" fillId="0" borderId="21" xfId="0" applyFont="1" applyBorder="1" applyAlignment="1">
      <alignment horizontal="left" vertical="center" shrinkToFit="1"/>
    </xf>
    <xf numFmtId="0" fontId="23" fillId="0" borderId="79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178" fontId="6" fillId="0" borderId="81" xfId="0" applyNumberFormat="1" applyFont="1" applyBorder="1" applyAlignment="1">
      <alignment horizontal="center" vertical="center"/>
    </xf>
    <xf numFmtId="178" fontId="6" fillId="0" borderId="82" xfId="0" applyNumberFormat="1" applyFont="1" applyBorder="1" applyAlignment="1">
      <alignment horizontal="center" vertical="center"/>
    </xf>
    <xf numFmtId="0" fontId="3" fillId="0" borderId="49" xfId="0" applyFont="1" applyFill="1" applyBorder="1" applyAlignment="1">
      <alignment horizontal="left" vertical="center" shrinkToFit="1"/>
    </xf>
    <xf numFmtId="0" fontId="3" fillId="0" borderId="43" xfId="0" applyFont="1" applyFill="1" applyBorder="1" applyAlignment="1">
      <alignment horizontal="left" vertical="center" shrinkToFit="1"/>
    </xf>
    <xf numFmtId="0" fontId="3" fillId="0" borderId="83" xfId="0" applyFont="1" applyFill="1" applyBorder="1" applyAlignment="1">
      <alignment horizontal="center" vertical="center" wrapText="1"/>
    </xf>
    <xf numFmtId="0" fontId="20" fillId="0" borderId="59" xfId="0" applyFont="1" applyBorder="1" applyAlignment="1">
      <alignment horizontal="left" vertical="center" shrinkToFit="1"/>
    </xf>
    <xf numFmtId="178" fontId="20" fillId="0" borderId="20" xfId="0" applyNumberFormat="1" applyFont="1" applyBorder="1" applyAlignment="1">
      <alignment horizontal="left" vertical="center" shrinkToFit="1"/>
    </xf>
    <xf numFmtId="0" fontId="20" fillId="0" borderId="62" xfId="0" applyFont="1" applyBorder="1" applyAlignment="1">
      <alignment horizontal="left" vertical="center" shrinkToFit="1"/>
    </xf>
    <xf numFmtId="0" fontId="20" fillId="0" borderId="29" xfId="0" applyFont="1" applyBorder="1" applyAlignment="1">
      <alignment horizontal="left" vertical="center" shrinkToFit="1"/>
    </xf>
    <xf numFmtId="178" fontId="22" fillId="0" borderId="30" xfId="0" applyNumberFormat="1" applyFont="1" applyBorder="1" applyAlignment="1">
      <alignment horizontal="left" vertical="center" shrinkToFit="1"/>
    </xf>
    <xf numFmtId="0" fontId="22" fillId="0" borderId="30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left" vertical="center" shrinkToFit="1"/>
    </xf>
    <xf numFmtId="178" fontId="20" fillId="0" borderId="70" xfId="0" applyNumberFormat="1" applyFont="1" applyBorder="1" applyAlignment="1">
      <alignment horizontal="left" vertical="center" shrinkToFit="1"/>
    </xf>
    <xf numFmtId="0" fontId="20" fillId="0" borderId="84" xfId="0" applyFont="1" applyBorder="1" applyAlignment="1">
      <alignment horizontal="left" vertical="center" shrinkToFit="1"/>
    </xf>
    <xf numFmtId="0" fontId="22" fillId="0" borderId="84" xfId="0" applyFont="1" applyBorder="1" applyAlignment="1">
      <alignment horizontal="center" vertical="center" shrinkToFit="1"/>
    </xf>
    <xf numFmtId="178" fontId="22" fillId="0" borderId="85" xfId="0" applyNumberFormat="1" applyFont="1" applyBorder="1" applyAlignment="1">
      <alignment horizontal="left" vertical="center" shrinkToFit="1"/>
    </xf>
    <xf numFmtId="0" fontId="22" fillId="0" borderId="85" xfId="0" applyFont="1" applyBorder="1" applyAlignment="1">
      <alignment horizontal="center" vertical="center" shrinkToFit="1"/>
    </xf>
    <xf numFmtId="0" fontId="22" fillId="0" borderId="85" xfId="0" applyFont="1" applyBorder="1" applyAlignment="1">
      <alignment horizontal="left" vertical="center" shrinkToFit="1"/>
    </xf>
    <xf numFmtId="0" fontId="20" fillId="0" borderId="80" xfId="0" applyFont="1" applyBorder="1" applyAlignment="1">
      <alignment horizontal="left" vertical="center" shrinkToFit="1"/>
    </xf>
    <xf numFmtId="0" fontId="20" fillId="0" borderId="53" xfId="0" applyFont="1" applyBorder="1" applyAlignment="1">
      <alignment horizontal="left" vertical="center" shrinkToFit="1"/>
    </xf>
    <xf numFmtId="0" fontId="22" fillId="0" borderId="53" xfId="0" applyFont="1" applyBorder="1" applyAlignment="1">
      <alignment horizontal="center" vertical="center" shrinkToFit="1"/>
    </xf>
    <xf numFmtId="178" fontId="22" fillId="0" borderId="52" xfId="0" applyNumberFormat="1" applyFont="1" applyBorder="1" applyAlignment="1">
      <alignment horizontal="left" vertical="center" shrinkToFit="1"/>
    </xf>
    <xf numFmtId="0" fontId="22" fillId="0" borderId="52" xfId="0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left" vertical="center" shrinkToFit="1"/>
    </xf>
    <xf numFmtId="178" fontId="20" fillId="0" borderId="56" xfId="0" applyNumberFormat="1" applyFont="1" applyBorder="1" applyAlignment="1">
      <alignment horizontal="left" vertical="center" shrinkToFit="1"/>
    </xf>
    <xf numFmtId="0" fontId="6" fillId="33" borderId="86" xfId="0" applyFont="1" applyFill="1" applyBorder="1" applyAlignment="1">
      <alignment horizontal="center" vertical="center"/>
    </xf>
    <xf numFmtId="0" fontId="6" fillId="33" borderId="8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7" borderId="51" xfId="0" applyNumberFormat="1" applyFont="1" applyFill="1" applyBorder="1" applyAlignment="1">
      <alignment horizontal="center" vertical="center"/>
    </xf>
    <xf numFmtId="0" fontId="6" fillId="33" borderId="88" xfId="0" applyFont="1" applyFill="1" applyBorder="1" applyAlignment="1">
      <alignment horizontal="center" vertical="center"/>
    </xf>
    <xf numFmtId="0" fontId="6" fillId="37" borderId="8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8" fontId="3" fillId="0" borderId="22" xfId="0" applyNumberFormat="1" applyFont="1" applyFill="1" applyBorder="1" applyAlignment="1">
      <alignment vertical="center" shrinkToFit="1"/>
    </xf>
    <xf numFmtId="178" fontId="3" fillId="0" borderId="41" xfId="0" applyNumberFormat="1" applyFont="1" applyFill="1" applyBorder="1" applyAlignment="1">
      <alignment vertical="center" shrinkToFit="1"/>
    </xf>
    <xf numFmtId="178" fontId="3" fillId="0" borderId="90" xfId="0" applyNumberFormat="1" applyFont="1" applyFill="1" applyBorder="1" applyAlignment="1">
      <alignment horizontal="center" vertical="center" shrinkToFit="1"/>
    </xf>
    <xf numFmtId="0" fontId="6" fillId="40" borderId="91" xfId="0" applyNumberFormat="1" applyFont="1" applyFill="1" applyBorder="1" applyAlignment="1">
      <alignment horizontal="center" vertical="center"/>
    </xf>
    <xf numFmtId="0" fontId="6" fillId="40" borderId="92" xfId="0" applyNumberFormat="1" applyFont="1" applyFill="1" applyBorder="1" applyAlignment="1">
      <alignment horizontal="center" vertical="center"/>
    </xf>
    <xf numFmtId="0" fontId="6" fillId="40" borderId="89" xfId="0" applyNumberFormat="1" applyFont="1" applyFill="1" applyBorder="1" applyAlignment="1">
      <alignment horizontal="center" vertical="center"/>
    </xf>
    <xf numFmtId="0" fontId="6" fillId="40" borderId="51" xfId="0" applyNumberFormat="1" applyFont="1" applyFill="1" applyBorder="1" applyAlignment="1">
      <alignment horizontal="center" vertical="center"/>
    </xf>
    <xf numFmtId="0" fontId="32" fillId="40" borderId="89" xfId="0" applyNumberFormat="1" applyFont="1" applyFill="1" applyBorder="1" applyAlignment="1">
      <alignment horizontal="center" vertical="center"/>
    </xf>
    <xf numFmtId="0" fontId="32" fillId="40" borderId="51" xfId="0" applyNumberFormat="1" applyFont="1" applyFill="1" applyBorder="1" applyAlignment="1">
      <alignment horizontal="center" vertical="center"/>
    </xf>
    <xf numFmtId="0" fontId="3" fillId="40" borderId="89" xfId="0" applyNumberFormat="1" applyFont="1" applyFill="1" applyBorder="1" applyAlignment="1">
      <alignment horizontal="center" vertical="center"/>
    </xf>
    <xf numFmtId="0" fontId="3" fillId="40" borderId="51" xfId="0" applyNumberFormat="1" applyFont="1" applyFill="1" applyBorder="1" applyAlignment="1">
      <alignment horizontal="center" vertical="center"/>
    </xf>
    <xf numFmtId="0" fontId="6" fillId="40" borderId="89" xfId="0" applyFont="1" applyFill="1" applyBorder="1" applyAlignment="1">
      <alignment vertical="center"/>
    </xf>
    <xf numFmtId="0" fontId="6" fillId="40" borderId="51" xfId="0" applyFont="1" applyFill="1" applyBorder="1" applyAlignment="1">
      <alignment vertical="center"/>
    </xf>
    <xf numFmtId="0" fontId="3" fillId="35" borderId="89" xfId="0" applyNumberFormat="1" applyFont="1" applyFill="1" applyBorder="1" applyAlignment="1">
      <alignment horizontal="center" vertical="center"/>
    </xf>
    <xf numFmtId="0" fontId="3" fillId="35" borderId="51" xfId="0" applyNumberFormat="1" applyFont="1" applyFill="1" applyBorder="1" applyAlignment="1">
      <alignment horizontal="center" vertical="center"/>
    </xf>
    <xf numFmtId="0" fontId="6" fillId="35" borderId="89" xfId="0" applyFont="1" applyFill="1" applyBorder="1" applyAlignment="1">
      <alignment horizontal="center" vertical="center" wrapText="1"/>
    </xf>
    <xf numFmtId="0" fontId="32" fillId="40" borderId="91" xfId="0" applyNumberFormat="1" applyFont="1" applyFill="1" applyBorder="1" applyAlignment="1">
      <alignment horizontal="center" vertical="center"/>
    </xf>
    <xf numFmtId="0" fontId="32" fillId="40" borderId="92" xfId="0" applyNumberFormat="1" applyFont="1" applyFill="1" applyBorder="1" applyAlignment="1">
      <alignment horizontal="center" vertical="center"/>
    </xf>
    <xf numFmtId="0" fontId="0" fillId="40" borderId="89" xfId="0" applyFill="1" applyBorder="1" applyAlignment="1">
      <alignment vertical="center"/>
    </xf>
    <xf numFmtId="0" fontId="0" fillId="40" borderId="51" xfId="0" applyFill="1" applyBorder="1" applyAlignment="1">
      <alignment vertical="center"/>
    </xf>
    <xf numFmtId="178" fontId="6" fillId="0" borderId="22" xfId="0" applyNumberFormat="1" applyFont="1" applyBorder="1" applyAlignment="1">
      <alignment vertical="center" shrinkToFit="1"/>
    </xf>
    <xf numFmtId="178" fontId="6" fillId="0" borderId="21" xfId="0" applyNumberFormat="1" applyFont="1" applyBorder="1" applyAlignment="1">
      <alignment horizontal="center" vertical="center" shrinkToFit="1"/>
    </xf>
    <xf numFmtId="0" fontId="32" fillId="40" borderId="91" xfId="0" applyNumberFormat="1" applyFont="1" applyFill="1" applyBorder="1" applyAlignment="1">
      <alignment horizontal="center" vertical="center" shrinkToFit="1"/>
    </xf>
    <xf numFmtId="0" fontId="32" fillId="40" borderId="92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6" fillId="40" borderId="89" xfId="0" applyNumberFormat="1" applyFont="1" applyFill="1" applyBorder="1" applyAlignment="1">
      <alignment horizontal="center" vertical="center" shrinkToFit="1"/>
    </xf>
    <xf numFmtId="0" fontId="6" fillId="40" borderId="5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40" borderId="89" xfId="0" applyFill="1" applyBorder="1" applyAlignment="1">
      <alignment vertical="center" shrinkToFit="1"/>
    </xf>
    <xf numFmtId="0" fontId="0" fillId="40" borderId="51" xfId="0" applyFill="1" applyBorder="1" applyAlignment="1">
      <alignment vertical="center" shrinkToFit="1"/>
    </xf>
    <xf numFmtId="0" fontId="32" fillId="40" borderId="89" xfId="0" applyNumberFormat="1" applyFont="1" applyFill="1" applyBorder="1" applyAlignment="1">
      <alignment horizontal="center" vertical="center" shrinkToFit="1"/>
    </xf>
    <xf numFmtId="0" fontId="32" fillId="40" borderId="51" xfId="0" applyNumberFormat="1" applyFont="1" applyFill="1" applyBorder="1" applyAlignment="1">
      <alignment horizontal="center" vertical="center" shrinkToFit="1"/>
    </xf>
    <xf numFmtId="0" fontId="3" fillId="40" borderId="89" xfId="0" applyNumberFormat="1" applyFont="1" applyFill="1" applyBorder="1" applyAlignment="1">
      <alignment horizontal="center" vertical="center" shrinkToFit="1"/>
    </xf>
    <xf numFmtId="0" fontId="3" fillId="40" borderId="51" xfId="0" applyNumberFormat="1" applyFont="1" applyFill="1" applyBorder="1" applyAlignment="1">
      <alignment horizontal="center" vertical="center" shrinkToFit="1"/>
    </xf>
    <xf numFmtId="0" fontId="32" fillId="35" borderId="89" xfId="0" applyNumberFormat="1" applyFont="1" applyFill="1" applyBorder="1" applyAlignment="1">
      <alignment horizontal="center" vertical="center" shrinkToFit="1"/>
    </xf>
    <xf numFmtId="0" fontId="32" fillId="35" borderId="51" xfId="0" applyNumberFormat="1" applyFont="1" applyFill="1" applyBorder="1" applyAlignment="1">
      <alignment horizontal="center" vertical="center" shrinkToFit="1"/>
    </xf>
    <xf numFmtId="0" fontId="3" fillId="35" borderId="89" xfId="0" applyNumberFormat="1" applyFont="1" applyFill="1" applyBorder="1" applyAlignment="1">
      <alignment horizontal="center" vertical="center" shrinkToFit="1"/>
    </xf>
    <xf numFmtId="0" fontId="3" fillId="35" borderId="51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6" fillId="0" borderId="23" xfId="0" applyFont="1" applyBorder="1" applyAlignment="1">
      <alignment horizontal="center" vertical="center" shrinkToFit="1"/>
    </xf>
    <xf numFmtId="178" fontId="6" fillId="0" borderId="37" xfId="0" applyNumberFormat="1" applyFont="1" applyBorder="1" applyAlignment="1">
      <alignment vertical="center" shrinkToFit="1"/>
    </xf>
    <xf numFmtId="0" fontId="6" fillId="0" borderId="41" xfId="0" applyFont="1" applyBorder="1" applyAlignment="1">
      <alignment vertical="center"/>
    </xf>
    <xf numFmtId="0" fontId="6" fillId="33" borderId="44" xfId="0" applyFont="1" applyFill="1" applyBorder="1" applyAlignment="1">
      <alignment horizontal="center" vertical="center"/>
    </xf>
    <xf numFmtId="0" fontId="6" fillId="40" borderId="93" xfId="0" applyNumberFormat="1" applyFont="1" applyFill="1" applyBorder="1" applyAlignment="1">
      <alignment horizontal="center" vertical="center"/>
    </xf>
    <xf numFmtId="0" fontId="6" fillId="40" borderId="50" xfId="0" applyNumberFormat="1" applyFont="1" applyFill="1" applyBorder="1" applyAlignment="1">
      <alignment horizontal="center" vertical="center"/>
    </xf>
    <xf numFmtId="0" fontId="32" fillId="40" borderId="50" xfId="0" applyNumberFormat="1" applyFont="1" applyFill="1" applyBorder="1" applyAlignment="1">
      <alignment horizontal="center" vertical="center"/>
    </xf>
    <xf numFmtId="0" fontId="3" fillId="40" borderId="50" xfId="0" applyNumberFormat="1" applyFont="1" applyFill="1" applyBorder="1" applyAlignment="1">
      <alignment horizontal="center" vertical="center"/>
    </xf>
    <xf numFmtId="0" fontId="6" fillId="40" borderId="50" xfId="0" applyFont="1" applyFill="1" applyBorder="1" applyAlignment="1">
      <alignment vertical="center"/>
    </xf>
    <xf numFmtId="0" fontId="6" fillId="37" borderId="50" xfId="0" applyNumberFormat="1" applyFont="1" applyFill="1" applyBorder="1" applyAlignment="1">
      <alignment horizontal="center" vertical="center"/>
    </xf>
    <xf numFmtId="0" fontId="32" fillId="40" borderId="93" xfId="0" applyNumberFormat="1" applyFont="1" applyFill="1" applyBorder="1" applyAlignment="1">
      <alignment horizontal="center" vertical="center" shrinkToFit="1"/>
    </xf>
    <xf numFmtId="0" fontId="6" fillId="40" borderId="50" xfId="0" applyNumberFormat="1" applyFont="1" applyFill="1" applyBorder="1" applyAlignment="1">
      <alignment horizontal="center" vertical="center" shrinkToFit="1"/>
    </xf>
    <xf numFmtId="0" fontId="0" fillId="40" borderId="50" xfId="0" applyFill="1" applyBorder="1" applyAlignment="1">
      <alignment vertical="center" shrinkToFit="1"/>
    </xf>
    <xf numFmtId="0" fontId="32" fillId="40" borderId="50" xfId="0" applyNumberFormat="1" applyFont="1" applyFill="1" applyBorder="1" applyAlignment="1">
      <alignment horizontal="center" vertical="center" shrinkToFit="1"/>
    </xf>
    <xf numFmtId="0" fontId="3" fillId="40" borderId="50" xfId="0" applyNumberFormat="1" applyFont="1" applyFill="1" applyBorder="1" applyAlignment="1">
      <alignment horizontal="center" vertical="center" shrinkToFit="1"/>
    </xf>
    <xf numFmtId="0" fontId="32" fillId="35" borderId="50" xfId="0" applyNumberFormat="1" applyFont="1" applyFill="1" applyBorder="1" applyAlignment="1">
      <alignment horizontal="center" vertical="center" shrinkToFit="1"/>
    </xf>
    <xf numFmtId="0" fontId="3" fillId="35" borderId="50" xfId="0" applyNumberFormat="1" applyFont="1" applyFill="1" applyBorder="1" applyAlignment="1">
      <alignment horizontal="center" vertical="center" shrinkToFit="1"/>
    </xf>
    <xf numFmtId="0" fontId="6" fillId="35" borderId="50" xfId="0" applyFont="1" applyFill="1" applyBorder="1" applyAlignment="1">
      <alignment horizontal="center" vertical="center" wrapText="1"/>
    </xf>
    <xf numFmtId="180" fontId="6" fillId="35" borderId="50" xfId="0" applyNumberFormat="1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6" fillId="35" borderId="37" xfId="0" applyFont="1" applyFill="1" applyBorder="1" applyAlignment="1">
      <alignment horizontal="center" vertical="center"/>
    </xf>
    <xf numFmtId="0" fontId="6" fillId="37" borderId="41" xfId="0" applyFont="1" applyFill="1" applyBorder="1" applyAlignment="1">
      <alignment horizontal="center" vertical="center" wrapText="1"/>
    </xf>
    <xf numFmtId="180" fontId="6" fillId="37" borderId="41" xfId="0" applyNumberFormat="1" applyFont="1" applyFill="1" applyBorder="1" applyAlignment="1">
      <alignment horizontal="center" vertical="center"/>
    </xf>
    <xf numFmtId="180" fontId="6" fillId="37" borderId="32" xfId="0" applyNumberFormat="1" applyFont="1" applyFill="1" applyBorder="1" applyAlignment="1">
      <alignment horizontal="center" vertical="center"/>
    </xf>
    <xf numFmtId="0" fontId="3" fillId="35" borderId="50" xfId="0" applyNumberFormat="1" applyFont="1" applyFill="1" applyBorder="1" applyAlignment="1">
      <alignment horizontal="center" vertical="center"/>
    </xf>
    <xf numFmtId="0" fontId="6" fillId="35" borderId="32" xfId="0" applyFont="1" applyFill="1" applyBorder="1" applyAlignment="1">
      <alignment horizontal="center" vertical="center"/>
    </xf>
    <xf numFmtId="180" fontId="6" fillId="35" borderId="37" xfId="0" applyNumberFormat="1" applyFont="1" applyFill="1" applyBorder="1" applyAlignment="1">
      <alignment horizontal="center" vertical="center"/>
    </xf>
    <xf numFmtId="180" fontId="6" fillId="35" borderId="41" xfId="0" applyNumberFormat="1" applyFont="1" applyFill="1" applyBorder="1" applyAlignment="1">
      <alignment horizontal="center" vertical="center"/>
    </xf>
    <xf numFmtId="180" fontId="6" fillId="35" borderId="32" xfId="0" applyNumberFormat="1" applyFont="1" applyFill="1" applyBorder="1" applyAlignment="1">
      <alignment horizontal="center" vertical="center"/>
    </xf>
    <xf numFmtId="0" fontId="0" fillId="35" borderId="37" xfId="0" applyFill="1" applyBorder="1" applyAlignment="1">
      <alignment vertical="center"/>
    </xf>
    <xf numFmtId="0" fontId="0" fillId="35" borderId="41" xfId="0" applyFill="1" applyBorder="1" applyAlignment="1">
      <alignment vertical="center"/>
    </xf>
    <xf numFmtId="0" fontId="0" fillId="35" borderId="32" xfId="0" applyFill="1" applyBorder="1" applyAlignment="1">
      <alignment vertical="center"/>
    </xf>
    <xf numFmtId="0" fontId="6" fillId="33" borderId="94" xfId="0" applyFont="1" applyFill="1" applyBorder="1" applyAlignment="1">
      <alignment horizontal="center" vertical="center"/>
    </xf>
    <xf numFmtId="0" fontId="32" fillId="40" borderId="93" xfId="0" applyNumberFormat="1" applyFont="1" applyFill="1" applyBorder="1" applyAlignment="1">
      <alignment horizontal="center" vertical="center"/>
    </xf>
    <xf numFmtId="0" fontId="0" fillId="40" borderId="50" xfId="0" applyFill="1" applyBorder="1" applyAlignment="1">
      <alignment vertical="center"/>
    </xf>
    <xf numFmtId="0" fontId="6" fillId="37" borderId="37" xfId="0" applyFont="1" applyFill="1" applyBorder="1" applyAlignment="1">
      <alignment horizontal="center" vertical="center" wrapText="1"/>
    </xf>
    <xf numFmtId="0" fontId="6" fillId="37" borderId="89" xfId="0" applyFont="1" applyFill="1" applyBorder="1" applyAlignment="1">
      <alignment horizontal="center" vertical="center"/>
    </xf>
    <xf numFmtId="0" fontId="6" fillId="37" borderId="81" xfId="0" applyFont="1" applyFill="1" applyBorder="1" applyAlignment="1">
      <alignment horizontal="center" vertical="center"/>
    </xf>
    <xf numFmtId="0" fontId="6" fillId="37" borderId="95" xfId="0" applyFont="1" applyFill="1" applyBorder="1" applyAlignment="1">
      <alignment horizontal="center" vertical="center"/>
    </xf>
    <xf numFmtId="0" fontId="6" fillId="37" borderId="82" xfId="0" applyFont="1" applyFill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43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6" fillId="0" borderId="43" xfId="0" applyFont="1" applyBorder="1" applyAlignment="1">
      <alignment vertical="center"/>
    </xf>
    <xf numFmtId="0" fontId="0" fillId="35" borderId="49" xfId="0" applyFill="1" applyBorder="1" applyAlignment="1">
      <alignment vertical="center"/>
    </xf>
    <xf numFmtId="0" fontId="0" fillId="35" borderId="43" xfId="0" applyFill="1" applyBorder="1" applyAlignment="1">
      <alignment vertical="center"/>
    </xf>
    <xf numFmtId="0" fontId="0" fillId="35" borderId="83" xfId="0" applyFill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178" fontId="6" fillId="33" borderId="86" xfId="0" applyNumberFormat="1" applyFont="1" applyFill="1" applyBorder="1" applyAlignment="1">
      <alignment horizontal="center" vertical="center" shrinkToFit="1"/>
    </xf>
    <xf numFmtId="178" fontId="6" fillId="33" borderId="44" xfId="0" applyNumberFormat="1" applyFont="1" applyFill="1" applyBorder="1" applyAlignment="1">
      <alignment horizontal="center" vertical="center" shrinkToFit="1"/>
    </xf>
    <xf numFmtId="178" fontId="6" fillId="33" borderId="82" xfId="0" applyNumberFormat="1" applyFont="1" applyFill="1" applyBorder="1" applyAlignment="1">
      <alignment horizontal="center" vertical="center" shrinkToFit="1"/>
    </xf>
    <xf numFmtId="178" fontId="6" fillId="33" borderId="96" xfId="0" applyNumberFormat="1" applyFont="1" applyFill="1" applyBorder="1" applyAlignment="1">
      <alignment horizontal="center" vertical="center"/>
    </xf>
    <xf numFmtId="178" fontId="6" fillId="33" borderId="97" xfId="0" applyNumberFormat="1" applyFont="1" applyFill="1" applyBorder="1" applyAlignment="1">
      <alignment horizontal="center" vertical="center"/>
    </xf>
    <xf numFmtId="178" fontId="6" fillId="0" borderId="98" xfId="0" applyNumberFormat="1" applyFont="1" applyBorder="1" applyAlignment="1">
      <alignment horizontal="center" vertical="center"/>
    </xf>
    <xf numFmtId="178" fontId="6" fillId="0" borderId="32" xfId="0" applyNumberFormat="1" applyFont="1" applyBorder="1" applyAlignment="1">
      <alignment horizontal="center" vertical="center"/>
    </xf>
    <xf numFmtId="178" fontId="6" fillId="0" borderId="95" xfId="0" applyNumberFormat="1" applyFont="1" applyBorder="1" applyAlignment="1">
      <alignment horizontal="center" vertical="center"/>
    </xf>
    <xf numFmtId="181" fontId="6" fillId="0" borderId="87" xfId="0" applyNumberFormat="1" applyFont="1" applyBorder="1" applyAlignment="1">
      <alignment horizontal="center" vertical="center" shrinkToFit="1"/>
    </xf>
    <xf numFmtId="181" fontId="6" fillId="0" borderId="94" xfId="0" applyNumberFormat="1" applyFont="1" applyBorder="1" applyAlignment="1">
      <alignment horizontal="center" vertical="center" shrinkToFit="1"/>
    </xf>
    <xf numFmtId="49" fontId="6" fillId="33" borderId="37" xfId="0" applyNumberFormat="1" applyFont="1" applyFill="1" applyBorder="1" applyAlignment="1" quotePrefix="1">
      <alignment horizontal="center" vertical="center" shrinkToFit="1"/>
    </xf>
    <xf numFmtId="49" fontId="6" fillId="33" borderId="41" xfId="0" applyNumberFormat="1" applyFont="1" applyFill="1" applyBorder="1" applyAlignment="1">
      <alignment horizontal="center" vertical="center" shrinkToFit="1"/>
    </xf>
    <xf numFmtId="49" fontId="6" fillId="33" borderId="32" xfId="0" applyNumberFormat="1" applyFont="1" applyFill="1" applyBorder="1" applyAlignment="1">
      <alignment horizontal="center" vertical="center" shrinkToFit="1"/>
    </xf>
    <xf numFmtId="178" fontId="6" fillId="33" borderId="18" xfId="0" applyNumberFormat="1" applyFont="1" applyFill="1" applyBorder="1" applyAlignment="1">
      <alignment horizontal="center" vertical="center" shrinkToFit="1"/>
    </xf>
    <xf numFmtId="178" fontId="6" fillId="33" borderId="99" xfId="0" applyNumberFormat="1" applyFont="1" applyFill="1" applyBorder="1" applyAlignment="1">
      <alignment horizontal="center" vertical="center" shrinkToFit="1"/>
    </xf>
    <xf numFmtId="181" fontId="6" fillId="0" borderId="37" xfId="0" applyNumberFormat="1" applyFont="1" applyBorder="1" applyAlignment="1">
      <alignment horizontal="center" vertical="center"/>
    </xf>
    <xf numFmtId="181" fontId="6" fillId="0" borderId="41" xfId="0" applyNumberFormat="1" applyFont="1" applyBorder="1" applyAlignment="1">
      <alignment horizontal="center" vertical="center"/>
    </xf>
    <xf numFmtId="181" fontId="6" fillId="0" borderId="32" xfId="0" applyNumberFormat="1" applyFont="1" applyBorder="1" applyAlignment="1">
      <alignment horizontal="center" vertical="center"/>
    </xf>
    <xf numFmtId="181" fontId="6" fillId="0" borderId="49" xfId="0" applyNumberFormat="1" applyFont="1" applyBorder="1" applyAlignment="1">
      <alignment horizontal="center" vertical="center"/>
    </xf>
    <xf numFmtId="181" fontId="6" fillId="0" borderId="43" xfId="0" applyNumberFormat="1" applyFont="1" applyBorder="1" applyAlignment="1">
      <alignment horizontal="center" vertical="center"/>
    </xf>
    <xf numFmtId="181" fontId="6" fillId="0" borderId="83" xfId="0" applyNumberFormat="1" applyFont="1" applyBorder="1" applyAlignment="1">
      <alignment horizontal="center" vertical="center"/>
    </xf>
    <xf numFmtId="0" fontId="23" fillId="0" borderId="53" xfId="0" applyFont="1" applyBorder="1" applyAlignment="1" quotePrefix="1">
      <alignment horizontal="left" vertical="center" shrinkToFit="1"/>
    </xf>
    <xf numFmtId="178" fontId="6" fillId="0" borderId="0" xfId="0" applyNumberFormat="1" applyFont="1" applyBorder="1" applyAlignment="1">
      <alignment horizontal="center" vertical="center"/>
    </xf>
    <xf numFmtId="178" fontId="6" fillId="0" borderId="83" xfId="0" applyNumberFormat="1" applyFont="1" applyBorder="1" applyAlignment="1">
      <alignment horizontal="center" vertical="center"/>
    </xf>
    <xf numFmtId="178" fontId="6" fillId="0" borderId="100" xfId="0" applyNumberFormat="1" applyFont="1" applyBorder="1" applyAlignment="1">
      <alignment horizontal="center" vertical="center"/>
    </xf>
    <xf numFmtId="178" fontId="6" fillId="0" borderId="85" xfId="0" applyNumberFormat="1" applyFont="1" applyBorder="1" applyAlignment="1">
      <alignment horizontal="center" vertical="center"/>
    </xf>
    <xf numFmtId="178" fontId="6" fillId="0" borderId="101" xfId="0" applyNumberFormat="1" applyFont="1" applyBorder="1" applyAlignment="1">
      <alignment horizontal="center" vertical="center"/>
    </xf>
    <xf numFmtId="178" fontId="6" fillId="0" borderId="102" xfId="0" applyNumberFormat="1" applyFont="1" applyBorder="1" applyAlignment="1">
      <alignment horizontal="center" vertical="center"/>
    </xf>
    <xf numFmtId="178" fontId="6" fillId="0" borderId="89" xfId="0" applyNumberFormat="1" applyFont="1" applyBorder="1" applyAlignment="1">
      <alignment horizontal="center" vertical="center"/>
    </xf>
    <xf numFmtId="178" fontId="6" fillId="0" borderId="50" xfId="0" applyNumberFormat="1" applyFont="1" applyBorder="1" applyAlignment="1">
      <alignment horizontal="center" vertical="center"/>
    </xf>
    <xf numFmtId="178" fontId="6" fillId="0" borderId="51" xfId="0" applyNumberFormat="1" applyFont="1" applyBorder="1" applyAlignment="1">
      <alignment horizontal="center" vertical="center"/>
    </xf>
    <xf numFmtId="0" fontId="5" fillId="0" borderId="0" xfId="61" applyFont="1" applyFill="1" applyAlignment="1">
      <alignment horizontal="left" vertical="center"/>
      <protection/>
    </xf>
    <xf numFmtId="0" fontId="3" fillId="0" borderId="0" xfId="61" applyFont="1" applyFill="1" applyAlignment="1">
      <alignment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6" fillId="0" borderId="0" xfId="61" applyFont="1" applyFill="1" applyAlignment="1">
      <alignment horizontal="left"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41" borderId="12" xfId="61" applyFont="1" applyFill="1" applyBorder="1" applyAlignment="1">
      <alignment horizontal="center" vertical="center" shrinkToFit="1"/>
      <protection/>
    </xf>
    <xf numFmtId="0" fontId="3" fillId="41" borderId="88" xfId="61" applyFont="1" applyFill="1" applyBorder="1" applyAlignment="1">
      <alignment horizontal="center" vertical="center" shrinkToFit="1"/>
      <protection/>
    </xf>
    <xf numFmtId="0" fontId="3" fillId="41" borderId="44" xfId="61" applyFont="1" applyFill="1" applyBorder="1" applyAlignment="1">
      <alignment horizontal="center" vertical="center" shrinkToFit="1"/>
      <protection/>
    </xf>
    <xf numFmtId="0" fontId="3" fillId="41" borderId="13" xfId="61" applyFont="1" applyFill="1" applyBorder="1" applyAlignment="1">
      <alignment horizontal="center" vertical="center" shrinkToFit="1"/>
      <protection/>
    </xf>
    <xf numFmtId="0" fontId="3" fillId="41" borderId="87" xfId="61" applyFont="1" applyFill="1" applyBorder="1" applyAlignment="1">
      <alignment horizontal="center" vertical="center"/>
      <protection/>
    </xf>
    <xf numFmtId="0" fontId="3" fillId="41" borderId="44" xfId="61" applyFont="1" applyFill="1" applyBorder="1" applyAlignment="1">
      <alignment horizontal="center" vertical="center"/>
      <protection/>
    </xf>
    <xf numFmtId="0" fontId="3" fillId="41" borderId="94" xfId="61" applyFont="1" applyFill="1" applyBorder="1" applyAlignment="1">
      <alignment horizontal="center" vertical="center"/>
      <protection/>
    </xf>
    <xf numFmtId="0" fontId="3" fillId="41" borderId="87" xfId="61" applyFont="1" applyFill="1" applyBorder="1" applyAlignment="1">
      <alignment horizontal="center" vertical="center" shrinkToFit="1"/>
      <protection/>
    </xf>
    <xf numFmtId="0" fontId="3" fillId="41" borderId="94" xfId="61" applyFont="1" applyFill="1" applyBorder="1" applyAlignment="1">
      <alignment horizontal="center" vertical="center" shrinkToFit="1"/>
      <protection/>
    </xf>
    <xf numFmtId="0" fontId="3" fillId="0" borderId="91" xfId="61" applyFont="1" applyFill="1" applyBorder="1" applyAlignment="1">
      <alignment horizontal="left" vertical="center" shrinkToFit="1"/>
      <protection/>
    </xf>
    <xf numFmtId="0" fontId="3" fillId="0" borderId="93" xfId="61" applyFont="1" applyFill="1" applyBorder="1" applyAlignment="1">
      <alignment horizontal="left" vertical="center" shrinkToFit="1"/>
      <protection/>
    </xf>
    <xf numFmtId="0" fontId="3" fillId="0" borderId="92" xfId="61" applyFont="1" applyFill="1" applyBorder="1" applyAlignment="1">
      <alignment horizontal="center" vertical="center" wrapText="1"/>
      <protection/>
    </xf>
    <xf numFmtId="176" fontId="3" fillId="0" borderId="93" xfId="61" applyNumberFormat="1" applyFont="1" applyFill="1" applyBorder="1" applyAlignment="1">
      <alignment horizontal="center" vertical="center"/>
      <protection/>
    </xf>
    <xf numFmtId="177" fontId="3" fillId="0" borderId="103" xfId="61" applyNumberFormat="1" applyFont="1" applyFill="1" applyBorder="1" applyAlignment="1">
      <alignment vertical="center" shrinkToFit="1"/>
      <protection/>
    </xf>
    <xf numFmtId="0" fontId="3" fillId="0" borderId="89" xfId="61" applyFont="1" applyFill="1" applyBorder="1" applyAlignment="1">
      <alignment horizontal="left" vertical="center" shrinkToFit="1"/>
      <protection/>
    </xf>
    <xf numFmtId="0" fontId="3" fillId="0" borderId="50" xfId="61" applyFont="1" applyFill="1" applyBorder="1" applyAlignment="1">
      <alignment horizontal="left" vertical="center" shrinkToFit="1"/>
      <protection/>
    </xf>
    <xf numFmtId="0" fontId="3" fillId="0" borderId="51" xfId="61" applyFont="1" applyFill="1" applyBorder="1" applyAlignment="1">
      <alignment horizontal="center" vertical="center" wrapText="1"/>
      <protection/>
    </xf>
    <xf numFmtId="176" fontId="3" fillId="0" borderId="50" xfId="61" applyNumberFormat="1" applyFont="1" applyFill="1" applyBorder="1" applyAlignment="1">
      <alignment horizontal="center" vertical="center"/>
      <protection/>
    </xf>
    <xf numFmtId="177" fontId="3" fillId="0" borderId="53" xfId="61" applyNumberFormat="1" applyFont="1" applyFill="1" applyBorder="1" applyAlignment="1">
      <alignment vertical="center" shrinkToFit="1"/>
      <protection/>
    </xf>
    <xf numFmtId="176" fontId="7" fillId="0" borderId="50" xfId="61" applyNumberFormat="1" applyFont="1" applyFill="1" applyBorder="1" applyAlignment="1">
      <alignment horizontal="center" vertical="center"/>
      <protection/>
    </xf>
    <xf numFmtId="177" fontId="3" fillId="0" borderId="53" xfId="61" applyNumberFormat="1" applyFont="1" applyFill="1" applyBorder="1" applyAlignment="1" quotePrefix="1">
      <alignment horizontal="left" vertical="center" shrinkToFit="1"/>
      <protection/>
    </xf>
    <xf numFmtId="10" fontId="3" fillId="0" borderId="53" xfId="61" applyNumberFormat="1" applyFont="1" applyFill="1" applyBorder="1" applyAlignment="1">
      <alignment vertical="center" shrinkToFit="1"/>
      <protection/>
    </xf>
    <xf numFmtId="0" fontId="3" fillId="0" borderId="53" xfId="61" applyFont="1" applyFill="1" applyBorder="1" applyAlignment="1">
      <alignment vertical="center" shrinkToFit="1"/>
      <protection/>
    </xf>
    <xf numFmtId="177" fontId="3" fillId="0" borderId="53" xfId="61" applyNumberFormat="1" applyFont="1" applyFill="1" applyBorder="1" applyAlignment="1" quotePrefix="1">
      <alignment vertical="center" shrinkToFit="1"/>
      <protection/>
    </xf>
    <xf numFmtId="177" fontId="58" fillId="0" borderId="53" xfId="61" applyNumberFormat="1" applyFont="1" applyFill="1" applyBorder="1" applyAlignment="1">
      <alignment vertical="center" shrinkToFit="1"/>
      <protection/>
    </xf>
    <xf numFmtId="176" fontId="3" fillId="0" borderId="104" xfId="61" applyNumberFormat="1" applyFont="1" applyFill="1" applyBorder="1" applyAlignment="1">
      <alignment horizontal="center" vertical="center"/>
      <protection/>
    </xf>
    <xf numFmtId="182" fontId="3" fillId="0" borderId="104" xfId="61" applyNumberFormat="1" applyFont="1" applyFill="1" applyBorder="1" applyAlignment="1">
      <alignment horizontal="center" vertical="center"/>
      <protection/>
    </xf>
    <xf numFmtId="176" fontId="3" fillId="0" borderId="105" xfId="61" applyNumberFormat="1" applyFont="1" applyFill="1" applyBorder="1" applyAlignment="1">
      <alignment horizontal="center" vertical="center"/>
      <protection/>
    </xf>
    <xf numFmtId="176" fontId="3" fillId="0" borderId="103" xfId="61" applyNumberFormat="1" applyFont="1" applyFill="1" applyBorder="1" applyAlignment="1">
      <alignment horizontal="center" vertical="center"/>
      <protection/>
    </xf>
    <xf numFmtId="176" fontId="3" fillId="0" borderId="52" xfId="61" applyNumberFormat="1" applyFont="1" applyFill="1" applyBorder="1" applyAlignment="1">
      <alignment horizontal="center" vertical="center"/>
      <protection/>
    </xf>
    <xf numFmtId="176" fontId="3" fillId="0" borderId="106" xfId="61" applyNumberFormat="1" applyFont="1" applyFill="1" applyBorder="1" applyAlignment="1">
      <alignment horizontal="center" vertical="center"/>
      <protection/>
    </xf>
    <xf numFmtId="182" fontId="3" fillId="0" borderId="52" xfId="61" applyNumberFormat="1" applyFont="1" applyFill="1" applyBorder="1" applyAlignment="1">
      <alignment horizontal="center" vertical="center"/>
      <protection/>
    </xf>
    <xf numFmtId="176" fontId="7" fillId="0" borderId="52" xfId="61" applyNumberFormat="1" applyFont="1" applyFill="1" applyBorder="1" applyAlignment="1">
      <alignment horizontal="center" vertical="center"/>
      <protection/>
    </xf>
    <xf numFmtId="176" fontId="7" fillId="0" borderId="106" xfId="61" applyNumberFormat="1" applyFont="1" applyFill="1" applyBorder="1" applyAlignment="1">
      <alignment horizontal="center" vertical="center"/>
      <protection/>
    </xf>
    <xf numFmtId="176" fontId="7" fillId="0" borderId="53" xfId="61" applyNumberFormat="1" applyFont="1" applyFill="1" applyBorder="1" applyAlignment="1">
      <alignment horizontal="center" vertical="center"/>
      <protection/>
    </xf>
    <xf numFmtId="176" fontId="3" fillId="0" borderId="53" xfId="61" applyNumberFormat="1" applyFont="1" applyFill="1" applyBorder="1" applyAlignment="1">
      <alignment horizontal="center" vertical="center"/>
      <protection/>
    </xf>
    <xf numFmtId="0" fontId="3" fillId="0" borderId="81" xfId="61" applyFont="1" applyFill="1" applyBorder="1" applyAlignment="1">
      <alignment horizontal="left" vertical="center" shrinkToFit="1"/>
      <protection/>
    </xf>
    <xf numFmtId="0" fontId="3" fillId="0" borderId="95" xfId="61" applyFont="1" applyFill="1" applyBorder="1" applyAlignment="1">
      <alignment horizontal="left" vertical="center" shrinkToFit="1"/>
      <protection/>
    </xf>
    <xf numFmtId="0" fontId="3" fillId="0" borderId="82" xfId="61" applyFont="1" applyFill="1" applyBorder="1" applyAlignment="1">
      <alignment horizontal="center" vertical="center" wrapText="1"/>
      <protection/>
    </xf>
    <xf numFmtId="177" fontId="3" fillId="0" borderId="107" xfId="61" applyNumberFormat="1" applyFont="1" applyFill="1" applyBorder="1" applyAlignment="1">
      <alignment horizontal="center" vertical="center"/>
      <protection/>
    </xf>
    <xf numFmtId="176" fontId="3" fillId="0" borderId="107" xfId="61" applyNumberFormat="1" applyFont="1" applyFill="1" applyBorder="1" applyAlignment="1">
      <alignment horizontal="center" vertical="center"/>
      <protection/>
    </xf>
    <xf numFmtId="182" fontId="3" fillId="0" borderId="107" xfId="61" applyNumberFormat="1" applyFont="1" applyFill="1" applyBorder="1" applyAlignment="1">
      <alignment horizontal="center" vertical="center"/>
      <protection/>
    </xf>
    <xf numFmtId="177" fontId="7" fillId="0" borderId="107" xfId="61" applyNumberFormat="1" applyFont="1" applyFill="1" applyBorder="1" applyAlignment="1">
      <alignment horizontal="center" vertical="center"/>
      <protection/>
    </xf>
    <xf numFmtId="177" fontId="7" fillId="0" borderId="108" xfId="61" applyNumberFormat="1" applyFont="1" applyFill="1" applyBorder="1" applyAlignment="1">
      <alignment horizontal="center" vertical="center"/>
      <protection/>
    </xf>
    <xf numFmtId="0" fontId="3" fillId="0" borderId="53" xfId="61" applyFont="1" applyFill="1" applyBorder="1" applyAlignment="1">
      <alignment horizontal="center" vertical="center" shrinkToFit="1"/>
      <protection/>
    </xf>
    <xf numFmtId="0" fontId="3" fillId="41" borderId="39" xfId="61" applyFont="1" applyFill="1" applyBorder="1" applyAlignment="1">
      <alignment horizontal="center" vertical="center" shrinkToFit="1"/>
      <protection/>
    </xf>
    <xf numFmtId="0" fontId="3" fillId="0" borderId="79" xfId="61" applyFont="1" applyFill="1" applyBorder="1" applyAlignment="1">
      <alignment horizontal="center" vertical="center" shrinkToFit="1"/>
      <protection/>
    </xf>
    <xf numFmtId="0" fontId="3" fillId="0" borderId="80" xfId="61" applyFont="1" applyFill="1" applyBorder="1" applyAlignment="1">
      <alignment horizontal="center" vertical="center" shrinkToFit="1"/>
      <protection/>
    </xf>
    <xf numFmtId="0" fontId="3" fillId="0" borderId="89" xfId="61" applyFont="1" applyFill="1" applyBorder="1" applyAlignment="1">
      <alignment vertical="center" shrinkToFit="1"/>
      <protection/>
    </xf>
    <xf numFmtId="0" fontId="3" fillId="0" borderId="50" xfId="61" applyFont="1" applyFill="1" applyBorder="1" applyAlignment="1">
      <alignment vertical="center" shrinkToFit="1"/>
      <protection/>
    </xf>
    <xf numFmtId="176" fontId="6" fillId="0" borderId="50" xfId="61" applyNumberFormat="1" applyFont="1" applyFill="1" applyBorder="1" applyAlignment="1">
      <alignment horizontal="center" vertical="center" shrinkToFit="1"/>
      <protection/>
    </xf>
    <xf numFmtId="176" fontId="6" fillId="0" borderId="91" xfId="61" applyNumberFormat="1" applyFont="1" applyFill="1" applyBorder="1" applyAlignment="1">
      <alignment horizontal="center" vertical="center" shrinkToFit="1"/>
      <protection/>
    </xf>
    <xf numFmtId="176" fontId="6" fillId="0" borderId="93" xfId="61" applyNumberFormat="1" applyFont="1" applyFill="1" applyBorder="1" applyAlignment="1">
      <alignment horizontal="center" vertical="center" shrinkToFit="1"/>
      <protection/>
    </xf>
    <xf numFmtId="182" fontId="6" fillId="0" borderId="93" xfId="61" applyNumberFormat="1" applyFont="1" applyFill="1" applyBorder="1" applyAlignment="1">
      <alignment horizontal="center" vertical="center" shrinkToFit="1"/>
      <protection/>
    </xf>
    <xf numFmtId="176" fontId="6" fillId="0" borderId="92" xfId="61" applyNumberFormat="1" applyFont="1" applyFill="1" applyBorder="1" applyAlignment="1">
      <alignment horizontal="center" vertical="center" shrinkToFit="1"/>
      <protection/>
    </xf>
    <xf numFmtId="176" fontId="6" fillId="0" borderId="89" xfId="61" applyNumberFormat="1" applyFont="1" applyFill="1" applyBorder="1" applyAlignment="1">
      <alignment horizontal="center" vertical="center" shrinkToFit="1"/>
      <protection/>
    </xf>
    <xf numFmtId="182" fontId="6" fillId="0" borderId="50" xfId="61" applyNumberFormat="1" applyFont="1" applyFill="1" applyBorder="1" applyAlignment="1">
      <alignment horizontal="center" vertical="center" shrinkToFit="1"/>
      <protection/>
    </xf>
    <xf numFmtId="176" fontId="6" fillId="0" borderId="51" xfId="61" applyNumberFormat="1" applyFont="1" applyFill="1" applyBorder="1" applyAlignment="1">
      <alignment horizontal="center" vertical="center" shrinkToFit="1"/>
      <protection/>
    </xf>
    <xf numFmtId="0" fontId="3" fillId="0" borderId="91" xfId="61" applyFont="1" applyFill="1" applyBorder="1" applyAlignment="1">
      <alignment vertical="center" shrinkToFit="1"/>
      <protection/>
    </xf>
    <xf numFmtId="0" fontId="3" fillId="0" borderId="93" xfId="61" applyFont="1" applyFill="1" applyBorder="1" applyAlignment="1">
      <alignment vertical="center" shrinkToFit="1"/>
      <protection/>
    </xf>
    <xf numFmtId="0" fontId="3" fillId="0" borderId="92" xfId="61" applyFont="1" applyFill="1" applyBorder="1" applyAlignment="1">
      <alignment vertical="center" shrinkToFit="1"/>
      <protection/>
    </xf>
    <xf numFmtId="0" fontId="3" fillId="0" borderId="51" xfId="61" applyFont="1" applyFill="1" applyBorder="1" applyAlignment="1">
      <alignment vertical="center" shrinkToFit="1"/>
      <protection/>
    </xf>
    <xf numFmtId="0" fontId="3" fillId="0" borderId="50" xfId="61" applyFont="1" applyFill="1" applyBorder="1" applyAlignment="1" quotePrefix="1">
      <alignment vertical="center" shrinkToFit="1"/>
      <protection/>
    </xf>
    <xf numFmtId="0" fontId="3" fillId="0" borderId="51" xfId="61" applyFont="1" applyFill="1" applyBorder="1" applyAlignment="1" quotePrefix="1">
      <alignment vertical="center" shrinkToFit="1"/>
      <protection/>
    </xf>
    <xf numFmtId="0" fontId="6" fillId="0" borderId="89" xfId="61" applyFont="1" applyFill="1" applyBorder="1" applyAlignment="1">
      <alignment vertical="center" shrinkToFit="1"/>
      <protection/>
    </xf>
    <xf numFmtId="0" fontId="58" fillId="0" borderId="89" xfId="61" applyFont="1" applyFill="1" applyBorder="1" applyAlignment="1" quotePrefix="1">
      <alignment vertical="center" shrinkToFit="1"/>
      <protection/>
    </xf>
    <xf numFmtId="0" fontId="6" fillId="0" borderId="50" xfId="61" applyFont="1" applyFill="1" applyBorder="1" applyAlignment="1">
      <alignment vertical="center" shrinkToFit="1"/>
      <protection/>
    </xf>
    <xf numFmtId="0" fontId="3" fillId="0" borderId="89" xfId="61" applyFont="1" applyFill="1" applyBorder="1" applyAlignment="1" quotePrefix="1">
      <alignment vertical="center" shrinkToFit="1"/>
      <protection/>
    </xf>
    <xf numFmtId="0" fontId="6" fillId="0" borderId="50" xfId="61" applyFont="1" applyFill="1" applyBorder="1" applyAlignment="1" quotePrefix="1">
      <alignment vertical="center" shrinkToFit="1"/>
      <protection/>
    </xf>
    <xf numFmtId="178" fontId="23" fillId="0" borderId="21" xfId="0" applyNumberFormat="1" applyFont="1" applyBorder="1" applyAlignment="1">
      <alignment horizontal="center" vertical="center"/>
    </xf>
    <xf numFmtId="178" fontId="23" fillId="0" borderId="24" xfId="0" applyNumberFormat="1" applyFont="1" applyBorder="1" applyAlignment="1">
      <alignment horizontal="center" vertical="center"/>
    </xf>
    <xf numFmtId="178" fontId="23" fillId="0" borderId="33" xfId="0" applyNumberFormat="1" applyFont="1" applyBorder="1" applyAlignment="1">
      <alignment vertical="center"/>
    </xf>
    <xf numFmtId="178" fontId="23" fillId="0" borderId="34" xfId="0" applyNumberFormat="1" applyFont="1" applyBorder="1" applyAlignment="1">
      <alignment vertical="center"/>
    </xf>
    <xf numFmtId="178" fontId="23" fillId="0" borderId="21" xfId="0" applyNumberFormat="1" applyFont="1" applyBorder="1" applyAlignment="1">
      <alignment vertical="center"/>
    </xf>
    <xf numFmtId="178" fontId="23" fillId="0" borderId="34" xfId="0" applyNumberFormat="1" applyFont="1" applyBorder="1" applyAlignment="1">
      <alignment horizontal="left" vertical="center"/>
    </xf>
    <xf numFmtId="178" fontId="23" fillId="0" borderId="21" xfId="0" applyNumberFormat="1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34" borderId="109" xfId="0" applyFill="1" applyBorder="1" applyAlignment="1">
      <alignment horizontal="right" vertical="center"/>
    </xf>
    <xf numFmtId="0" fontId="42" fillId="34" borderId="110" xfId="0" applyFont="1" applyFill="1" applyBorder="1" applyAlignment="1">
      <alignment horizontal="center" vertical="center"/>
    </xf>
    <xf numFmtId="0" fontId="42" fillId="34" borderId="110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47" fillId="39" borderId="0" xfId="0" applyFont="1" applyFill="1" applyBorder="1" applyAlignment="1">
      <alignment horizontal="right" vertical="center"/>
    </xf>
    <xf numFmtId="0" fontId="43" fillId="39" borderId="0" xfId="0" applyFont="1" applyFill="1" applyBorder="1" applyAlignment="1">
      <alignment vertical="center"/>
    </xf>
    <xf numFmtId="183" fontId="45" fillId="34" borderId="0" xfId="0" applyNumberFormat="1" applyFont="1" applyFill="1" applyBorder="1" applyAlignment="1">
      <alignment horizontal="center" vertical="center"/>
    </xf>
    <xf numFmtId="0" fontId="6" fillId="39" borderId="42" xfId="0" applyFont="1" applyFill="1" applyBorder="1" applyAlignment="1">
      <alignment horizontal="left" vertical="center"/>
    </xf>
    <xf numFmtId="0" fontId="43" fillId="0" borderId="0" xfId="0" applyFont="1" applyBorder="1" applyAlignment="1">
      <alignment horizontal="right" vertical="center"/>
    </xf>
    <xf numFmtId="0" fontId="0" fillId="38" borderId="67" xfId="0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2" fontId="37" fillId="38" borderId="0" xfId="0" applyNumberFormat="1" applyFont="1" applyFill="1" applyBorder="1" applyAlignment="1">
      <alignment horizontal="center" vertical="center"/>
    </xf>
    <xf numFmtId="2" fontId="41" fillId="38" borderId="0" xfId="0" applyNumberFormat="1" applyFont="1" applyFill="1" applyBorder="1" applyAlignment="1">
      <alignment horizontal="center" vertical="center"/>
    </xf>
    <xf numFmtId="0" fontId="43" fillId="38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183" fontId="45" fillId="34" borderId="6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3" fontId="45" fillId="0" borderId="67" xfId="0" applyNumberFormat="1" applyFont="1" applyBorder="1" applyAlignment="1">
      <alignment horizontal="center" vertical="center"/>
    </xf>
    <xf numFmtId="0" fontId="0" fillId="0" borderId="111" xfId="0" applyBorder="1" applyAlignment="1">
      <alignment vertical="center"/>
    </xf>
    <xf numFmtId="0" fontId="42" fillId="34" borderId="112" xfId="0" applyFont="1" applyFill="1" applyBorder="1" applyAlignment="1">
      <alignment vertical="center"/>
    </xf>
    <xf numFmtId="0" fontId="42" fillId="34" borderId="113" xfId="0" applyFont="1" applyFill="1" applyBorder="1" applyAlignment="1">
      <alignment horizontal="right" vertical="center"/>
    </xf>
    <xf numFmtId="0" fontId="42" fillId="34" borderId="114" xfId="0" applyFont="1" applyFill="1" applyBorder="1" applyAlignment="1">
      <alignment horizontal="right" vertical="center"/>
    </xf>
    <xf numFmtId="0" fontId="10" fillId="34" borderId="0" xfId="0" applyFont="1" applyFill="1" applyBorder="1" applyAlignment="1" quotePrefix="1">
      <alignment horizontal="left" vertical="center"/>
    </xf>
    <xf numFmtId="0" fontId="11" fillId="0" borderId="110" xfId="0" applyFont="1" applyBorder="1" applyAlignment="1">
      <alignment vertical="center"/>
    </xf>
    <xf numFmtId="0" fontId="56" fillId="0" borderId="110" xfId="0" applyFont="1" applyBorder="1" applyAlignment="1">
      <alignment vertical="center"/>
    </xf>
    <xf numFmtId="0" fontId="18" fillId="0" borderId="115" xfId="0" applyFont="1" applyBorder="1" applyAlignment="1">
      <alignment horizontal="center" vertical="center"/>
    </xf>
    <xf numFmtId="0" fontId="18" fillId="0" borderId="116" xfId="0" applyFont="1" applyBorder="1" applyAlignment="1">
      <alignment horizontal="center" vertical="center"/>
    </xf>
    <xf numFmtId="0" fontId="18" fillId="0" borderId="117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178" fontId="14" fillId="0" borderId="0" xfId="0" applyNumberFormat="1" applyFont="1" applyBorder="1" applyAlignment="1">
      <alignment horizontal="center" vertical="center"/>
    </xf>
    <xf numFmtId="0" fontId="18" fillId="0" borderId="118" xfId="0" applyFont="1" applyBorder="1" applyAlignment="1">
      <alignment horizontal="center" vertical="center"/>
    </xf>
    <xf numFmtId="178" fontId="11" fillId="0" borderId="119" xfId="0" applyNumberFormat="1" applyFont="1" applyBorder="1" applyAlignment="1">
      <alignment horizontal="left" vertical="center"/>
    </xf>
    <xf numFmtId="0" fontId="20" fillId="0" borderId="120" xfId="0" applyFont="1" applyBorder="1" applyAlignment="1">
      <alignment horizontal="left" vertical="center"/>
    </xf>
    <xf numFmtId="0" fontId="22" fillId="0" borderId="120" xfId="0" applyFont="1" applyBorder="1" applyAlignment="1">
      <alignment horizontal="center" vertical="center" shrinkToFit="1"/>
    </xf>
    <xf numFmtId="0" fontId="22" fillId="0" borderId="120" xfId="0" applyFont="1" applyFill="1" applyBorder="1" applyAlignment="1">
      <alignment horizontal="center" vertical="center" shrinkToFit="1"/>
    </xf>
    <xf numFmtId="0" fontId="20" fillId="33" borderId="31" xfId="0" applyFont="1" applyFill="1" applyBorder="1" applyAlignment="1">
      <alignment horizontal="center" vertical="center"/>
    </xf>
    <xf numFmtId="179" fontId="20" fillId="0" borderId="57" xfId="0" applyNumberFormat="1" applyFont="1" applyBorder="1" applyAlignment="1" quotePrefix="1">
      <alignment horizontal="center" vertical="center" shrinkToFit="1"/>
    </xf>
    <xf numFmtId="0" fontId="11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178" fontId="0" fillId="0" borderId="0" xfId="0" applyNumberFormat="1" applyFont="1" applyBorder="1" applyAlignment="1">
      <alignment horizontal="center" vertical="center"/>
    </xf>
    <xf numFmtId="0" fontId="31" fillId="0" borderId="121" xfId="0" applyFont="1" applyBorder="1" applyAlignment="1">
      <alignment horizontal="center" vertical="center"/>
    </xf>
    <xf numFmtId="0" fontId="31" fillId="0" borderId="122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31" fillId="0" borderId="115" xfId="0" applyFont="1" applyBorder="1" applyAlignment="1">
      <alignment horizontal="center" vertical="center"/>
    </xf>
    <xf numFmtId="0" fontId="31" fillId="0" borderId="116" xfId="0" applyFont="1" applyBorder="1" applyAlignment="1">
      <alignment horizontal="center" vertical="center"/>
    </xf>
    <xf numFmtId="0" fontId="31" fillId="0" borderId="117" xfId="0" applyFont="1" applyBorder="1" applyAlignment="1">
      <alignment horizontal="center" vertical="center"/>
    </xf>
    <xf numFmtId="178" fontId="11" fillId="0" borderId="118" xfId="0" applyNumberFormat="1" applyFont="1" applyBorder="1" applyAlignment="1">
      <alignment vertical="center" shrinkToFit="1"/>
    </xf>
    <xf numFmtId="178" fontId="0" fillId="0" borderId="119" xfId="0" applyNumberFormat="1" applyBorder="1" applyAlignment="1">
      <alignment vertical="center" shrinkToFit="1"/>
    </xf>
    <xf numFmtId="178" fontId="0" fillId="0" borderId="120" xfId="0" applyNumberFormat="1" applyBorder="1" applyAlignment="1">
      <alignment vertical="center" shrinkToFit="1"/>
    </xf>
    <xf numFmtId="178" fontId="0" fillId="0" borderId="121" xfId="0" applyNumberFormat="1" applyBorder="1" applyAlignment="1">
      <alignment vertical="center" shrinkToFit="1"/>
    </xf>
    <xf numFmtId="178" fontId="31" fillId="0" borderId="118" xfId="0" applyNumberFormat="1" applyFont="1" applyBorder="1" applyAlignment="1">
      <alignment horizontal="center" vertical="center" shrinkToFit="1"/>
    </xf>
    <xf numFmtId="0" fontId="0" fillId="0" borderId="123" xfId="0" applyFont="1" applyBorder="1" applyAlignment="1">
      <alignment horizontal="left" vertical="center"/>
    </xf>
    <xf numFmtId="0" fontId="0" fillId="0" borderId="123" xfId="0" applyFont="1" applyBorder="1" applyAlignment="1">
      <alignment horizontal="left" vertical="center" indent="1"/>
    </xf>
    <xf numFmtId="0" fontId="25" fillId="0" borderId="104" xfId="0" applyFont="1" applyBorder="1" applyAlignment="1">
      <alignment horizontal="center" vertical="center" shrinkToFit="1"/>
    </xf>
    <xf numFmtId="0" fontId="25" fillId="0" borderId="104" xfId="0" applyFont="1" applyFill="1" applyBorder="1" applyAlignment="1">
      <alignment horizontal="center" vertical="center" shrinkToFit="1"/>
    </xf>
    <xf numFmtId="0" fontId="25" fillId="0" borderId="103" xfId="0" applyFont="1" applyFill="1" applyBorder="1" applyAlignment="1">
      <alignment horizontal="center" vertical="center" shrinkToFit="1"/>
    </xf>
    <xf numFmtId="0" fontId="25" fillId="0" borderId="103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25" fillId="0" borderId="93" xfId="0" applyFont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2" fillId="0" borderId="91" xfId="0" applyFont="1" applyBorder="1" applyAlignment="1">
      <alignment horizontal="left" vertical="center"/>
    </xf>
    <xf numFmtId="0" fontId="22" fillId="0" borderId="91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25" fillId="0" borderId="106" xfId="0" applyFont="1" applyBorder="1" applyAlignment="1">
      <alignment horizontal="center" vertical="center" shrinkToFit="1"/>
    </xf>
    <xf numFmtId="0" fontId="25" fillId="0" borderId="106" xfId="0" applyFont="1" applyFill="1" applyBorder="1" applyAlignment="1">
      <alignment horizontal="center" vertical="center" shrinkToFit="1"/>
    </xf>
    <xf numFmtId="0" fontId="25" fillId="0" borderId="53" xfId="0" applyFont="1" applyFill="1" applyBorder="1" applyAlignment="1">
      <alignment horizontal="center" vertical="center" shrinkToFit="1"/>
    </xf>
    <xf numFmtId="0" fontId="25" fillId="0" borderId="53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89" xfId="0" applyFont="1" applyBorder="1" applyAlignment="1">
      <alignment horizontal="left" vertical="center"/>
    </xf>
    <xf numFmtId="0" fontId="22" fillId="0" borderId="89" xfId="0" applyFont="1" applyBorder="1" applyAlignment="1">
      <alignment horizontal="center" vertical="center"/>
    </xf>
    <xf numFmtId="178" fontId="25" fillId="0" borderId="89" xfId="0" applyNumberFormat="1" applyFont="1" applyBorder="1" applyAlignment="1">
      <alignment horizontal="left" vertical="center"/>
    </xf>
    <xf numFmtId="0" fontId="0" fillId="0" borderId="50" xfId="0" applyFont="1" applyBorder="1" applyAlignment="1">
      <alignment horizontal="center" vertical="center"/>
    </xf>
    <xf numFmtId="0" fontId="0" fillId="0" borderId="80" xfId="0" applyFont="1" applyBorder="1" applyAlignment="1">
      <alignment horizontal="left" vertical="center"/>
    </xf>
    <xf numFmtId="0" fontId="25" fillId="0" borderId="80" xfId="0" applyFont="1" applyBorder="1" applyAlignment="1">
      <alignment horizontal="center" vertical="center"/>
    </xf>
    <xf numFmtId="0" fontId="0" fillId="0" borderId="62" xfId="0" applyFont="1" applyBorder="1" applyAlignment="1">
      <alignment horizontal="left" vertical="center"/>
    </xf>
    <xf numFmtId="0" fontId="0" fillId="0" borderId="56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22" fillId="0" borderId="124" xfId="0" applyFont="1" applyBorder="1" applyAlignment="1">
      <alignment horizontal="center" vertical="center"/>
    </xf>
    <xf numFmtId="0" fontId="22" fillId="0" borderId="54" xfId="0" applyFont="1" applyBorder="1" applyAlignment="1">
      <alignment horizontal="left" vertical="center"/>
    </xf>
    <xf numFmtId="0" fontId="22" fillId="0" borderId="54" xfId="0" applyFont="1" applyBorder="1" applyAlignment="1">
      <alignment horizontal="center" vertical="center"/>
    </xf>
    <xf numFmtId="178" fontId="6" fillId="0" borderId="79" xfId="0" applyNumberFormat="1" applyFont="1" applyBorder="1" applyAlignment="1">
      <alignment vertical="center" shrinkToFit="1"/>
    </xf>
    <xf numFmtId="178" fontId="6" fillId="0" borderId="123" xfId="0" applyNumberFormat="1" applyFont="1" applyBorder="1" applyAlignment="1">
      <alignment horizontal="left" vertical="center" indent="1" shrinkToFit="1"/>
    </xf>
    <xf numFmtId="178" fontId="0" fillId="0" borderId="104" xfId="0" applyNumberFormat="1" applyBorder="1" applyAlignment="1">
      <alignment vertical="center" shrinkToFit="1"/>
    </xf>
    <xf numFmtId="178" fontId="0" fillId="0" borderId="79" xfId="0" applyNumberFormat="1" applyBorder="1" applyAlignment="1">
      <alignment vertical="center" shrinkToFit="1"/>
    </xf>
    <xf numFmtId="178" fontId="0" fillId="0" borderId="91" xfId="0" applyNumberFormat="1" applyBorder="1" applyAlignment="1">
      <alignment vertical="center" shrinkToFit="1"/>
    </xf>
    <xf numFmtId="178" fontId="0" fillId="0" borderId="93" xfId="0" applyNumberFormat="1" applyBorder="1" applyAlignment="1">
      <alignment vertical="center" shrinkToFit="1"/>
    </xf>
    <xf numFmtId="178" fontId="0" fillId="0" borderId="92" xfId="0" applyNumberFormat="1" applyBorder="1" applyAlignment="1">
      <alignment vertical="center" shrinkToFit="1"/>
    </xf>
    <xf numFmtId="178" fontId="6" fillId="0" borderId="80" xfId="0" applyNumberFormat="1" applyFont="1" applyBorder="1" applyAlignment="1">
      <alignment vertical="center" shrinkToFit="1"/>
    </xf>
    <xf numFmtId="178" fontId="6" fillId="0" borderId="20" xfId="0" applyNumberFormat="1" applyFont="1" applyBorder="1" applyAlignment="1">
      <alignment horizontal="left" vertical="center" indent="1" shrinkToFit="1"/>
    </xf>
    <xf numFmtId="178" fontId="0" fillId="0" borderId="106" xfId="0" applyNumberFormat="1" applyBorder="1" applyAlignment="1">
      <alignment vertical="center" shrinkToFit="1"/>
    </xf>
    <xf numFmtId="178" fontId="0" fillId="0" borderId="80" xfId="0" applyNumberFormat="1" applyBorder="1" applyAlignment="1">
      <alignment vertical="center" shrinkToFit="1"/>
    </xf>
    <xf numFmtId="178" fontId="0" fillId="0" borderId="89" xfId="0" applyNumberFormat="1" applyBorder="1" applyAlignment="1">
      <alignment vertical="center" shrinkToFit="1"/>
    </xf>
    <xf numFmtId="178" fontId="0" fillId="0" borderId="50" xfId="0" applyNumberFormat="1" applyBorder="1" applyAlignment="1">
      <alignment vertical="center" shrinkToFit="1"/>
    </xf>
    <xf numFmtId="178" fontId="0" fillId="0" borderId="51" xfId="0" applyNumberFormat="1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0" fillId="0" borderId="124" xfId="0" applyBorder="1" applyAlignment="1">
      <alignment vertical="center" shrinkToFit="1"/>
    </xf>
    <xf numFmtId="179" fontId="20" fillId="0" borderId="125" xfId="0" applyNumberFormat="1" applyFont="1" applyBorder="1" applyAlignment="1">
      <alignment horizontal="center" vertical="center"/>
    </xf>
    <xf numFmtId="0" fontId="21" fillId="0" borderId="35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1" fillId="34" borderId="0" xfId="0" applyFont="1" applyFill="1" applyBorder="1" applyAlignment="1">
      <alignment horizontal="left" vertical="center"/>
    </xf>
    <xf numFmtId="0" fontId="17" fillId="34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17" fillId="34" borderId="0" xfId="0" applyFont="1" applyFill="1" applyBorder="1" applyAlignment="1">
      <alignment horizontal="left" vertical="center" indent="1"/>
    </xf>
    <xf numFmtId="0" fontId="21" fillId="34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29" fillId="34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1" fillId="0" borderId="120" xfId="0" applyFont="1" applyBorder="1" applyAlignment="1">
      <alignment horizontal="left" vertical="center" shrinkToFit="1"/>
    </xf>
    <xf numFmtId="0" fontId="25" fillId="0" borderId="120" xfId="0" applyFont="1" applyBorder="1" applyAlignment="1">
      <alignment shrinkToFit="1"/>
    </xf>
    <xf numFmtId="0" fontId="14" fillId="34" borderId="120" xfId="0" applyFont="1" applyFill="1" applyBorder="1" applyAlignment="1">
      <alignment horizontal="right" vertical="center"/>
    </xf>
    <xf numFmtId="0" fontId="6" fillId="34" borderId="120" xfId="0" applyFont="1" applyFill="1" applyBorder="1" applyAlignment="1">
      <alignment vertical="center"/>
    </xf>
    <xf numFmtId="0" fontId="26" fillId="34" borderId="120" xfId="0" applyFont="1" applyFill="1" applyBorder="1" applyAlignment="1">
      <alignment vertical="center"/>
    </xf>
    <xf numFmtId="0" fontId="0" fillId="34" borderId="120" xfId="0" applyFill="1" applyBorder="1" applyAlignment="1">
      <alignment vertical="center"/>
    </xf>
    <xf numFmtId="0" fontId="23" fillId="0" borderId="24" xfId="0" applyFont="1" applyBorder="1" applyAlignment="1">
      <alignment horizontal="left" vertical="center" shrinkToFit="1"/>
    </xf>
    <xf numFmtId="0" fontId="23" fillId="0" borderId="24" xfId="0" applyFont="1" applyBorder="1" applyAlignment="1">
      <alignment horizontal="left" vertical="center"/>
    </xf>
    <xf numFmtId="178" fontId="23" fillId="0" borderId="24" xfId="0" applyNumberFormat="1" applyFont="1" applyBorder="1" applyAlignment="1">
      <alignment horizontal="left" vertical="center"/>
    </xf>
    <xf numFmtId="0" fontId="17" fillId="0" borderId="72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49" fontId="17" fillId="0" borderId="25" xfId="0" applyNumberFormat="1" applyFont="1" applyBorder="1" applyAlignment="1">
      <alignment horizontal="right" vertical="center"/>
    </xf>
    <xf numFmtId="0" fontId="17" fillId="0" borderId="24" xfId="0" applyFont="1" applyBorder="1" applyAlignment="1">
      <alignment vertical="center"/>
    </xf>
    <xf numFmtId="0" fontId="23" fillId="0" borderId="76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1" fillId="0" borderId="77" xfId="0" applyFont="1" applyBorder="1" applyAlignment="1" quotePrefix="1">
      <alignment horizontal="left"/>
    </xf>
    <xf numFmtId="0" fontId="23" fillId="0" borderId="77" xfId="0" applyFont="1" applyBorder="1" applyAlignment="1">
      <alignment horizontal="center" vertical="center"/>
    </xf>
    <xf numFmtId="0" fontId="21" fillId="0" borderId="77" xfId="0" applyFont="1" applyBorder="1" applyAlignment="1">
      <alignment horizontal="left"/>
    </xf>
    <xf numFmtId="0" fontId="21" fillId="34" borderId="77" xfId="0" applyFont="1" applyFill="1" applyBorder="1" applyAlignment="1">
      <alignment horizontal="left" vertical="center"/>
    </xf>
    <xf numFmtId="0" fontId="17" fillId="0" borderId="76" xfId="0" applyFont="1" applyBorder="1" applyAlignment="1">
      <alignment vertical="center"/>
    </xf>
    <xf numFmtId="0" fontId="21" fillId="34" borderId="78" xfId="0" applyFont="1" applyFill="1" applyBorder="1" applyAlignment="1">
      <alignment horizontal="left" vertical="center"/>
    </xf>
    <xf numFmtId="0" fontId="17" fillId="34" borderId="77" xfId="0" applyFont="1" applyFill="1" applyBorder="1" applyAlignment="1">
      <alignment vertical="center"/>
    </xf>
    <xf numFmtId="0" fontId="17" fillId="34" borderId="77" xfId="0" applyFont="1" applyFill="1" applyBorder="1" applyAlignment="1">
      <alignment horizontal="left" vertical="center"/>
    </xf>
    <xf numFmtId="0" fontId="0" fillId="34" borderId="77" xfId="0" applyFill="1" applyBorder="1" applyAlignment="1">
      <alignment horizontal="left" vertical="center"/>
    </xf>
    <xf numFmtId="0" fontId="0" fillId="34" borderId="78" xfId="0" applyFill="1" applyBorder="1" applyAlignment="1">
      <alignment horizontal="left" vertical="center"/>
    </xf>
    <xf numFmtId="0" fontId="21" fillId="34" borderId="10" xfId="0" applyFont="1" applyFill="1" applyBorder="1" applyAlignment="1">
      <alignment horizontal="left" vertical="center"/>
    </xf>
    <xf numFmtId="0" fontId="21" fillId="34" borderId="31" xfId="0" applyFont="1" applyFill="1" applyBorder="1" applyAlignment="1">
      <alignment horizontal="left" vertical="center"/>
    </xf>
    <xf numFmtId="0" fontId="17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0" fillId="34" borderId="31" xfId="0" applyFill="1" applyBorder="1" applyAlignment="1">
      <alignment horizontal="left" vertical="center"/>
    </xf>
    <xf numFmtId="0" fontId="6" fillId="39" borderId="0" xfId="0" applyFont="1" applyFill="1" applyBorder="1" applyAlignment="1">
      <alignment horizontal="right" vertical="center"/>
    </xf>
    <xf numFmtId="0" fontId="34" fillId="34" borderId="0" xfId="0" applyFont="1" applyFill="1" applyBorder="1" applyAlignment="1">
      <alignment horizontal="right" vertical="center"/>
    </xf>
    <xf numFmtId="0" fontId="4" fillId="0" borderId="0" xfId="61" applyFont="1" applyFill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5" fillId="0" borderId="76" xfId="0" applyFont="1" applyBorder="1" applyAlignment="1">
      <alignment horizontal="center" vertical="center" shrinkToFit="1"/>
    </xf>
    <xf numFmtId="0" fontId="35" fillId="0" borderId="77" xfId="0" applyFont="1" applyBorder="1" applyAlignment="1">
      <alignment horizontal="center" vertical="center" shrinkToFit="1"/>
    </xf>
    <xf numFmtId="0" fontId="35" fillId="0" borderId="78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6" fillId="34" borderId="0" xfId="0" applyFont="1" applyFill="1" applyBorder="1" applyAlignment="1">
      <alignment horizontal="center" vertical="center" shrinkToFit="1"/>
    </xf>
    <xf numFmtId="0" fontId="6" fillId="34" borderId="66" xfId="0" applyFont="1" applyFill="1" applyBorder="1" applyAlignment="1">
      <alignment horizontal="center" vertical="center" shrinkToFit="1"/>
    </xf>
    <xf numFmtId="0" fontId="6" fillId="39" borderId="0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20" fillId="33" borderId="86" xfId="0" applyFont="1" applyFill="1" applyBorder="1" applyAlignment="1">
      <alignment horizontal="center" vertical="center"/>
    </xf>
    <xf numFmtId="0" fontId="20" fillId="33" borderId="126" xfId="0" applyFont="1" applyFill="1" applyBorder="1" applyAlignment="1">
      <alignment horizontal="center" vertical="center"/>
    </xf>
    <xf numFmtId="178" fontId="28" fillId="0" borderId="123" xfId="0" applyNumberFormat="1" applyFont="1" applyBorder="1" applyAlignment="1">
      <alignment horizontal="left" vertical="center" indent="1"/>
    </xf>
    <xf numFmtId="178" fontId="28" fillId="0" borderId="127" xfId="0" applyNumberFormat="1" applyFont="1" applyBorder="1" applyAlignment="1">
      <alignment horizontal="left" vertical="center" indent="1"/>
    </xf>
    <xf numFmtId="178" fontId="28" fillId="0" borderId="20" xfId="0" applyNumberFormat="1" applyFont="1" applyBorder="1" applyAlignment="1">
      <alignment horizontal="left" vertical="center" indent="1"/>
    </xf>
    <xf numFmtId="178" fontId="28" fillId="0" borderId="128" xfId="0" applyNumberFormat="1" applyFont="1" applyBorder="1" applyAlignment="1">
      <alignment horizontal="left" vertical="center" indent="1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1" fillId="0" borderId="70" xfId="0" applyFont="1" applyFill="1" applyBorder="1" applyAlignment="1">
      <alignment horizontal="left" vertical="center" wrapText="1"/>
    </xf>
    <xf numFmtId="0" fontId="29" fillId="0" borderId="84" xfId="0" applyFont="1" applyBorder="1" applyAlignment="1">
      <alignment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22" fillId="0" borderId="20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8" fontId="16" fillId="0" borderId="20" xfId="0" applyNumberFormat="1" applyFont="1" applyBorder="1" applyAlignment="1">
      <alignment horizontal="center" vertical="center"/>
    </xf>
    <xf numFmtId="178" fontId="16" fillId="0" borderId="128" xfId="0" applyNumberFormat="1" applyFont="1" applyBorder="1" applyAlignment="1">
      <alignment horizontal="center" vertical="center"/>
    </xf>
    <xf numFmtId="0" fontId="20" fillId="0" borderId="129" xfId="0" applyFont="1" applyBorder="1" applyAlignment="1">
      <alignment horizontal="center" vertical="center"/>
    </xf>
    <xf numFmtId="0" fontId="20" fillId="0" borderId="13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20" fillId="0" borderId="133" xfId="0" applyFont="1" applyBorder="1" applyAlignment="1">
      <alignment horizontal="center" vertical="center"/>
    </xf>
    <xf numFmtId="0" fontId="20" fillId="0" borderId="134" xfId="0" applyFont="1" applyBorder="1" applyAlignment="1">
      <alignment horizontal="center" vertical="center"/>
    </xf>
    <xf numFmtId="179" fontId="20" fillId="0" borderId="57" xfId="0" applyNumberFormat="1" applyFont="1" applyBorder="1" applyAlignment="1">
      <alignment horizontal="center" vertical="center" shrinkToFit="1"/>
    </xf>
    <xf numFmtId="179" fontId="20" fillId="0" borderId="135" xfId="0" applyNumberFormat="1" applyFont="1" applyBorder="1" applyAlignment="1">
      <alignment horizontal="center" vertical="center" shrinkToFit="1"/>
    </xf>
    <xf numFmtId="0" fontId="20" fillId="0" borderId="136" xfId="0" applyFont="1" applyBorder="1" applyAlignment="1">
      <alignment horizontal="center" vertical="center"/>
    </xf>
    <xf numFmtId="0" fontId="20" fillId="0" borderId="137" xfId="0" applyFont="1" applyBorder="1" applyAlignment="1">
      <alignment horizontal="center" vertical="center"/>
    </xf>
    <xf numFmtId="0" fontId="20" fillId="33" borderId="42" xfId="0" applyFont="1" applyFill="1" applyBorder="1" applyAlignment="1">
      <alignment horizontal="center" vertical="center"/>
    </xf>
    <xf numFmtId="0" fontId="20" fillId="33" borderId="13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7">
    <dxf/>
    <dxf>
      <font>
        <b val="0"/>
        <i val="0"/>
        <color indexed="12"/>
      </font>
    </dxf>
    <dxf>
      <font>
        <b/>
        <i val="0"/>
        <color indexed="10"/>
      </font>
    </dxf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 val="0"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32</xdr:row>
      <xdr:rowOff>0</xdr:rowOff>
    </xdr:from>
    <xdr:to>
      <xdr:col>3</xdr:col>
      <xdr:colOff>9525</xdr:colOff>
      <xdr:row>32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905125" y="7248525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33</xdr:row>
      <xdr:rowOff>0</xdr:rowOff>
    </xdr:from>
    <xdr:to>
      <xdr:col>3</xdr:col>
      <xdr:colOff>9525</xdr:colOff>
      <xdr:row>33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05125" y="7439025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33</xdr:row>
      <xdr:rowOff>0</xdr:rowOff>
    </xdr:from>
    <xdr:to>
      <xdr:col>3</xdr:col>
      <xdr:colOff>9525</xdr:colOff>
      <xdr:row>33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905125" y="7439025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32</xdr:row>
      <xdr:rowOff>0</xdr:rowOff>
    </xdr:from>
    <xdr:to>
      <xdr:col>3</xdr:col>
      <xdr:colOff>9525</xdr:colOff>
      <xdr:row>32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905125" y="7248525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22</xdr:row>
      <xdr:rowOff>0</xdr:rowOff>
    </xdr:from>
    <xdr:to>
      <xdr:col>10</xdr:col>
      <xdr:colOff>266700</xdr:colOff>
      <xdr:row>22</xdr:row>
      <xdr:rowOff>228600</xdr:rowOff>
    </xdr:to>
    <xdr:sp>
      <xdr:nvSpPr>
        <xdr:cNvPr id="5" name="AutoShape 5"/>
        <xdr:cNvSpPr>
          <a:spLocks/>
        </xdr:cNvSpPr>
      </xdr:nvSpPr>
      <xdr:spPr>
        <a:xfrm>
          <a:off x="5810250" y="5000625"/>
          <a:ext cx="419100" cy="2286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0</xdr:rowOff>
    </xdr:from>
    <xdr:to>
      <xdr:col>1</xdr:col>
      <xdr:colOff>0</xdr:colOff>
      <xdr:row>35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19050" y="6677025"/>
          <a:ext cx="1428750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70</xdr:row>
      <xdr:rowOff>0</xdr:rowOff>
    </xdr:from>
    <xdr:to>
      <xdr:col>3</xdr:col>
      <xdr:colOff>9525</xdr:colOff>
      <xdr:row>70</xdr:row>
      <xdr:rowOff>0</xdr:rowOff>
    </xdr:to>
    <xdr:sp>
      <xdr:nvSpPr>
        <xdr:cNvPr id="1" name="Rectangle 4"/>
        <xdr:cNvSpPr>
          <a:spLocks/>
        </xdr:cNvSpPr>
      </xdr:nvSpPr>
      <xdr:spPr>
        <a:xfrm>
          <a:off x="3514725" y="13325475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71</xdr:row>
      <xdr:rowOff>0</xdr:rowOff>
    </xdr:from>
    <xdr:to>
      <xdr:col>3</xdr:col>
      <xdr:colOff>9525</xdr:colOff>
      <xdr:row>71</xdr:row>
      <xdr:rowOff>0</xdr:rowOff>
    </xdr:to>
    <xdr:sp>
      <xdr:nvSpPr>
        <xdr:cNvPr id="2" name="Rectangle 25"/>
        <xdr:cNvSpPr>
          <a:spLocks/>
        </xdr:cNvSpPr>
      </xdr:nvSpPr>
      <xdr:spPr>
        <a:xfrm>
          <a:off x="3514725" y="13515975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71</xdr:row>
      <xdr:rowOff>0</xdr:rowOff>
    </xdr:from>
    <xdr:to>
      <xdr:col>3</xdr:col>
      <xdr:colOff>9525</xdr:colOff>
      <xdr:row>71</xdr:row>
      <xdr:rowOff>0</xdr:rowOff>
    </xdr:to>
    <xdr:sp>
      <xdr:nvSpPr>
        <xdr:cNvPr id="3" name="Rectangle 26"/>
        <xdr:cNvSpPr>
          <a:spLocks/>
        </xdr:cNvSpPr>
      </xdr:nvSpPr>
      <xdr:spPr>
        <a:xfrm>
          <a:off x="3514725" y="13515975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70</xdr:row>
      <xdr:rowOff>0</xdr:rowOff>
    </xdr:from>
    <xdr:to>
      <xdr:col>3</xdr:col>
      <xdr:colOff>9525</xdr:colOff>
      <xdr:row>70</xdr:row>
      <xdr:rowOff>0</xdr:rowOff>
    </xdr:to>
    <xdr:sp>
      <xdr:nvSpPr>
        <xdr:cNvPr id="4" name="Rectangle 27"/>
        <xdr:cNvSpPr>
          <a:spLocks/>
        </xdr:cNvSpPr>
      </xdr:nvSpPr>
      <xdr:spPr>
        <a:xfrm>
          <a:off x="3514725" y="13325475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60</xdr:row>
      <xdr:rowOff>0</xdr:rowOff>
    </xdr:from>
    <xdr:to>
      <xdr:col>10</xdr:col>
      <xdr:colOff>266700</xdr:colOff>
      <xdr:row>60</xdr:row>
      <xdr:rowOff>228600</xdr:rowOff>
    </xdr:to>
    <xdr:sp>
      <xdr:nvSpPr>
        <xdr:cNvPr id="5" name="AutoShape 28"/>
        <xdr:cNvSpPr>
          <a:spLocks/>
        </xdr:cNvSpPr>
      </xdr:nvSpPr>
      <xdr:spPr>
        <a:xfrm>
          <a:off x="5848350" y="11077575"/>
          <a:ext cx="485775" cy="2286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67</xdr:row>
      <xdr:rowOff>0</xdr:rowOff>
    </xdr:from>
    <xdr:to>
      <xdr:col>1</xdr:col>
      <xdr:colOff>0</xdr:colOff>
      <xdr:row>73</xdr:row>
      <xdr:rowOff>152400</xdr:rowOff>
    </xdr:to>
    <xdr:sp>
      <xdr:nvSpPr>
        <xdr:cNvPr id="6" name="Rectangle 29"/>
        <xdr:cNvSpPr>
          <a:spLocks/>
        </xdr:cNvSpPr>
      </xdr:nvSpPr>
      <xdr:spPr>
        <a:xfrm>
          <a:off x="19050" y="12753975"/>
          <a:ext cx="1828800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L208"/>
  <sheetViews>
    <sheetView showGridLines="0"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" sqref="E4"/>
    </sheetView>
  </sheetViews>
  <sheetFormatPr defaultColWidth="9.00390625" defaultRowHeight="13.5" customHeight="1"/>
  <cols>
    <col min="1" max="1" width="4.50390625" style="375" customWidth="1"/>
    <col min="2" max="2" width="18.375" style="374" customWidth="1"/>
    <col min="3" max="3" width="22.625" style="374" customWidth="1"/>
    <col min="4" max="4" width="8.625" style="375" customWidth="1"/>
    <col min="5" max="33" width="8.125" style="375" customWidth="1"/>
    <col min="34" max="36" width="29.875" style="375" customWidth="1"/>
    <col min="37" max="37" width="9.00390625" style="375" customWidth="1"/>
    <col min="38" max="16384" width="9.00390625" style="374" customWidth="1"/>
  </cols>
  <sheetData>
    <row r="1" spans="1:10" ht="13.5" customHeight="1">
      <c r="A1" s="623" t="s">
        <v>0</v>
      </c>
      <c r="B1" s="373" t="s">
        <v>1</v>
      </c>
      <c r="E1" s="376" t="s">
        <v>2</v>
      </c>
      <c r="F1" s="376"/>
      <c r="G1" s="376"/>
      <c r="H1" s="623" t="s">
        <v>3</v>
      </c>
      <c r="J1" s="377"/>
    </row>
    <row r="2" spans="1:9" ht="13.5" customHeight="1">
      <c r="A2" s="624"/>
      <c r="B2" s="378" t="s">
        <v>4</v>
      </c>
      <c r="C2" s="378"/>
      <c r="D2" s="379"/>
      <c r="E2" s="376" t="s">
        <v>5</v>
      </c>
      <c r="F2" s="376"/>
      <c r="G2" s="376"/>
      <c r="H2" s="624"/>
      <c r="I2" s="380"/>
    </row>
    <row r="3" spans="1:36" ht="13.5" customHeight="1">
      <c r="A3" s="426" t="s">
        <v>6</v>
      </c>
      <c r="B3" s="388" t="s">
        <v>9</v>
      </c>
      <c r="C3" s="383" t="s">
        <v>7</v>
      </c>
      <c r="D3" s="389" t="s">
        <v>10</v>
      </c>
      <c r="E3" s="388" t="s">
        <v>363</v>
      </c>
      <c r="F3" s="383" t="s">
        <v>430</v>
      </c>
      <c r="G3" s="383" t="s">
        <v>431</v>
      </c>
      <c r="H3" s="383" t="s">
        <v>364</v>
      </c>
      <c r="I3" s="383" t="s">
        <v>365</v>
      </c>
      <c r="J3" s="383" t="s">
        <v>366</v>
      </c>
      <c r="K3" s="383" t="s">
        <v>367</v>
      </c>
      <c r="L3" s="383" t="s">
        <v>368</v>
      </c>
      <c r="M3" s="383" t="s">
        <v>369</v>
      </c>
      <c r="N3" s="383" t="s">
        <v>432</v>
      </c>
      <c r="O3" s="383" t="s">
        <v>433</v>
      </c>
      <c r="P3" s="383" t="s">
        <v>370</v>
      </c>
      <c r="Q3" s="383" t="s">
        <v>371</v>
      </c>
      <c r="R3" s="383" t="s">
        <v>372</v>
      </c>
      <c r="S3" s="383" t="s">
        <v>434</v>
      </c>
      <c r="T3" s="383" t="s">
        <v>435</v>
      </c>
      <c r="U3" s="383" t="s">
        <v>436</v>
      </c>
      <c r="V3" s="383" t="s">
        <v>373</v>
      </c>
      <c r="W3" s="383" t="s">
        <v>374</v>
      </c>
      <c r="X3" s="383" t="s">
        <v>375</v>
      </c>
      <c r="Y3" s="383" t="s">
        <v>437</v>
      </c>
      <c r="Z3" s="383" t="s">
        <v>438</v>
      </c>
      <c r="AA3" s="383" t="s">
        <v>376</v>
      </c>
      <c r="AB3" s="383" t="s">
        <v>377</v>
      </c>
      <c r="AC3" s="383" t="s">
        <v>439</v>
      </c>
      <c r="AD3" s="383" t="s">
        <v>440</v>
      </c>
      <c r="AE3" s="383" t="s">
        <v>441</v>
      </c>
      <c r="AF3" s="383" t="s">
        <v>442</v>
      </c>
      <c r="AG3" s="389" t="s">
        <v>378</v>
      </c>
      <c r="AH3" s="384" t="s">
        <v>379</v>
      </c>
      <c r="AI3" s="384" t="s">
        <v>380</v>
      </c>
      <c r="AJ3" s="384" t="s">
        <v>381</v>
      </c>
    </row>
    <row r="4" spans="1:36" ht="13.5" customHeight="1">
      <c r="A4" s="427" t="s">
        <v>11</v>
      </c>
      <c r="B4" s="439" t="s">
        <v>92</v>
      </c>
      <c r="C4" s="440" t="s">
        <v>91</v>
      </c>
      <c r="D4" s="441" t="s">
        <v>93</v>
      </c>
      <c r="E4" s="432">
        <v>1.5</v>
      </c>
      <c r="F4" s="433">
        <v>1.2</v>
      </c>
      <c r="G4" s="433">
        <v>4</v>
      </c>
      <c r="H4" s="433">
        <v>0.3</v>
      </c>
      <c r="I4" s="433">
        <v>100</v>
      </c>
      <c r="J4" s="433">
        <v>56.5</v>
      </c>
      <c r="K4" s="434">
        <v>1</v>
      </c>
      <c r="L4" s="433">
        <v>34.7</v>
      </c>
      <c r="M4" s="433">
        <v>9.4</v>
      </c>
      <c r="N4" s="433">
        <v>0</v>
      </c>
      <c r="O4" s="433">
        <v>0</v>
      </c>
      <c r="P4" s="433">
        <v>33.7</v>
      </c>
      <c r="Q4" s="433">
        <v>0.9</v>
      </c>
      <c r="R4" s="433">
        <v>0</v>
      </c>
      <c r="S4" s="433">
        <v>7.6</v>
      </c>
      <c r="T4" s="433">
        <v>0</v>
      </c>
      <c r="U4" s="433">
        <v>0.3</v>
      </c>
      <c r="V4" s="433">
        <v>25.8</v>
      </c>
      <c r="W4" s="433">
        <v>6.4</v>
      </c>
      <c r="X4" s="433">
        <v>25.8</v>
      </c>
      <c r="Y4" s="433">
        <v>5.5</v>
      </c>
      <c r="Z4" s="433">
        <v>0.6</v>
      </c>
      <c r="AA4" s="433"/>
      <c r="AB4" s="433"/>
      <c r="AC4" s="433"/>
      <c r="AD4" s="433"/>
      <c r="AE4" s="433"/>
      <c r="AF4" s="433"/>
      <c r="AG4" s="435"/>
      <c r="AH4" s="394"/>
      <c r="AI4" s="394"/>
      <c r="AJ4" s="394"/>
    </row>
    <row r="5" spans="1:38" ht="13.5" customHeight="1">
      <c r="A5" s="428" t="s">
        <v>11</v>
      </c>
      <c r="B5" s="429" t="s">
        <v>22</v>
      </c>
      <c r="C5" s="430" t="s">
        <v>21</v>
      </c>
      <c r="D5" s="442" t="s">
        <v>23</v>
      </c>
      <c r="E5" s="436"/>
      <c r="F5" s="431"/>
      <c r="G5" s="431">
        <v>4.8</v>
      </c>
      <c r="H5" s="431"/>
      <c r="I5" s="431">
        <v>50</v>
      </c>
      <c r="J5" s="431">
        <v>26.3</v>
      </c>
      <c r="K5" s="437">
        <v>3</v>
      </c>
      <c r="L5" s="431">
        <v>5.5</v>
      </c>
      <c r="M5" s="431">
        <v>5.3</v>
      </c>
      <c r="N5" s="431"/>
      <c r="O5" s="431">
        <v>0.32</v>
      </c>
      <c r="P5" s="431">
        <v>4</v>
      </c>
      <c r="Q5" s="431"/>
      <c r="R5" s="431"/>
      <c r="S5" s="431"/>
      <c r="T5" s="431">
        <v>100</v>
      </c>
      <c r="U5" s="431"/>
      <c r="V5" s="431">
        <v>14.8</v>
      </c>
      <c r="W5" s="431">
        <v>2.6</v>
      </c>
      <c r="X5" s="431">
        <v>7.16</v>
      </c>
      <c r="Y5" s="431">
        <v>4.75</v>
      </c>
      <c r="Z5" s="431">
        <v>0.84</v>
      </c>
      <c r="AA5" s="431">
        <v>9.22</v>
      </c>
      <c r="AB5" s="431"/>
      <c r="AC5" s="431"/>
      <c r="AD5" s="431"/>
      <c r="AE5" s="431"/>
      <c r="AF5" s="431"/>
      <c r="AG5" s="438"/>
      <c r="AH5" s="403" t="s">
        <v>389</v>
      </c>
      <c r="AI5" s="403"/>
      <c r="AJ5" s="403" t="s">
        <v>390</v>
      </c>
      <c r="AK5" s="374"/>
      <c r="AL5" s="374" t="s">
        <v>20</v>
      </c>
    </row>
    <row r="6" spans="1:38" ht="13.5" customHeight="1">
      <c r="A6" s="428" t="s">
        <v>11</v>
      </c>
      <c r="B6" s="429" t="s">
        <v>316</v>
      </c>
      <c r="C6" s="430" t="s">
        <v>317</v>
      </c>
      <c r="D6" s="442" t="s">
        <v>318</v>
      </c>
      <c r="E6" s="436"/>
      <c r="F6" s="431"/>
      <c r="G6" s="431">
        <v>41.5</v>
      </c>
      <c r="H6" s="431">
        <v>67.9</v>
      </c>
      <c r="I6" s="431"/>
      <c r="J6" s="431">
        <v>34</v>
      </c>
      <c r="K6" s="437"/>
      <c r="L6" s="431">
        <v>20.8</v>
      </c>
      <c r="M6" s="431">
        <v>20.8</v>
      </c>
      <c r="N6" s="431"/>
      <c r="O6" s="431">
        <v>1.9</v>
      </c>
      <c r="P6" s="431"/>
      <c r="Q6" s="431"/>
      <c r="R6" s="431">
        <v>69.8</v>
      </c>
      <c r="S6" s="431"/>
      <c r="T6" s="431"/>
      <c r="U6" s="431"/>
      <c r="V6" s="431">
        <v>84.9</v>
      </c>
      <c r="W6" s="431">
        <v>67.9</v>
      </c>
      <c r="X6" s="431">
        <v>86.8</v>
      </c>
      <c r="Y6" s="431">
        <v>100</v>
      </c>
      <c r="Z6" s="431">
        <v>100</v>
      </c>
      <c r="AA6" s="431"/>
      <c r="AB6" s="431"/>
      <c r="AC6" s="431"/>
      <c r="AD6" s="431"/>
      <c r="AE6" s="431"/>
      <c r="AF6" s="431"/>
      <c r="AG6" s="438"/>
      <c r="AH6" s="403" t="s">
        <v>416</v>
      </c>
      <c r="AI6" s="403" t="s">
        <v>417</v>
      </c>
      <c r="AJ6" s="403" t="s">
        <v>418</v>
      </c>
      <c r="AK6" s="374"/>
      <c r="AL6" s="374" t="s">
        <v>11</v>
      </c>
    </row>
    <row r="7" spans="1:37" ht="13.5" customHeight="1">
      <c r="A7" s="428" t="s">
        <v>11</v>
      </c>
      <c r="B7" s="429" t="s">
        <v>212</v>
      </c>
      <c r="C7" s="430" t="s">
        <v>211</v>
      </c>
      <c r="D7" s="442" t="s">
        <v>213</v>
      </c>
      <c r="E7" s="436">
        <v>9.8</v>
      </c>
      <c r="F7" s="431"/>
      <c r="G7" s="431"/>
      <c r="H7" s="431"/>
      <c r="I7" s="431">
        <v>0</v>
      </c>
      <c r="J7" s="431">
        <v>50</v>
      </c>
      <c r="K7" s="431">
        <v>1</v>
      </c>
      <c r="L7" s="431"/>
      <c r="M7" s="431">
        <v>4.3</v>
      </c>
      <c r="N7" s="431"/>
      <c r="O7" s="431"/>
      <c r="P7" s="431"/>
      <c r="Q7" s="431"/>
      <c r="R7" s="431"/>
      <c r="S7" s="431"/>
      <c r="T7" s="431"/>
      <c r="U7" s="431"/>
      <c r="V7" s="431">
        <v>9.8</v>
      </c>
      <c r="W7" s="431">
        <v>5.4</v>
      </c>
      <c r="X7" s="431">
        <v>19.6</v>
      </c>
      <c r="Y7" s="431">
        <v>23.9</v>
      </c>
      <c r="Z7" s="431"/>
      <c r="AA7" s="431">
        <v>11.1</v>
      </c>
      <c r="AB7" s="431"/>
      <c r="AC7" s="431"/>
      <c r="AD7" s="431"/>
      <c r="AE7" s="431"/>
      <c r="AF7" s="431">
        <v>100</v>
      </c>
      <c r="AG7" s="438"/>
      <c r="AH7" s="403" t="s">
        <v>428</v>
      </c>
      <c r="AI7" s="403" t="s">
        <v>429</v>
      </c>
      <c r="AJ7" s="403" t="s">
        <v>390</v>
      </c>
      <c r="AK7" s="374"/>
    </row>
    <row r="8" spans="1:36" ht="13.5" customHeight="1">
      <c r="A8" s="428" t="s">
        <v>11</v>
      </c>
      <c r="B8" s="429" t="s">
        <v>30</v>
      </c>
      <c r="C8" s="430" t="s">
        <v>29</v>
      </c>
      <c r="D8" s="442" t="s">
        <v>31</v>
      </c>
      <c r="E8" s="436"/>
      <c r="F8" s="431">
        <v>1.1</v>
      </c>
      <c r="G8" s="431"/>
      <c r="H8" s="431"/>
      <c r="I8" s="431"/>
      <c r="J8" s="431"/>
      <c r="K8" s="437">
        <v>1</v>
      </c>
      <c r="L8" s="431"/>
      <c r="M8" s="431"/>
      <c r="N8" s="431"/>
      <c r="O8" s="431"/>
      <c r="P8" s="431"/>
      <c r="Q8" s="431"/>
      <c r="R8" s="431"/>
      <c r="S8" s="431"/>
      <c r="T8" s="431"/>
      <c r="U8" s="431"/>
      <c r="V8" s="431"/>
      <c r="W8" s="431"/>
      <c r="X8" s="431"/>
      <c r="Y8" s="431">
        <v>1</v>
      </c>
      <c r="Z8" s="431"/>
      <c r="AA8" s="431"/>
      <c r="AB8" s="431"/>
      <c r="AC8" s="431"/>
      <c r="AD8" s="431"/>
      <c r="AE8" s="431"/>
      <c r="AF8" s="431"/>
      <c r="AG8" s="438"/>
      <c r="AH8" s="403"/>
      <c r="AI8" s="403"/>
      <c r="AJ8" s="403"/>
    </row>
    <row r="9" spans="1:36" ht="13.5" customHeight="1">
      <c r="A9" s="428" t="s">
        <v>11</v>
      </c>
      <c r="B9" s="429" t="s">
        <v>80</v>
      </c>
      <c r="C9" s="430" t="s">
        <v>79</v>
      </c>
      <c r="D9" s="442" t="s">
        <v>81</v>
      </c>
      <c r="E9" s="436"/>
      <c r="F9" s="431"/>
      <c r="G9" s="431">
        <v>29.8</v>
      </c>
      <c r="H9" s="431"/>
      <c r="I9" s="431">
        <v>100</v>
      </c>
      <c r="J9" s="431">
        <v>58.6</v>
      </c>
      <c r="K9" s="437">
        <v>3</v>
      </c>
      <c r="L9" s="431">
        <v>12.7</v>
      </c>
      <c r="M9" s="431">
        <v>16</v>
      </c>
      <c r="N9" s="431"/>
      <c r="O9" s="431">
        <v>0.6</v>
      </c>
      <c r="P9" s="431">
        <v>70.4</v>
      </c>
      <c r="Q9" s="431">
        <v>0.6</v>
      </c>
      <c r="R9" s="431">
        <v>0.6</v>
      </c>
      <c r="S9" s="431"/>
      <c r="T9" s="431">
        <v>100</v>
      </c>
      <c r="U9" s="431">
        <v>100</v>
      </c>
      <c r="V9" s="431">
        <v>93.9</v>
      </c>
      <c r="W9" s="431">
        <v>92.3</v>
      </c>
      <c r="X9" s="431">
        <v>47</v>
      </c>
      <c r="Y9" s="431"/>
      <c r="Z9" s="431"/>
      <c r="AA9" s="431">
        <v>1.7</v>
      </c>
      <c r="AB9" s="431">
        <v>1.1</v>
      </c>
      <c r="AC9" s="431"/>
      <c r="AD9" s="431"/>
      <c r="AE9" s="431">
        <v>3.4</v>
      </c>
      <c r="AF9" s="431"/>
      <c r="AG9" s="438"/>
      <c r="AH9" s="403" t="s">
        <v>399</v>
      </c>
      <c r="AI9" s="403"/>
      <c r="AJ9" s="403" t="s">
        <v>400</v>
      </c>
    </row>
    <row r="10" spans="1:37" ht="13.5" customHeight="1">
      <c r="A10" s="428" t="s">
        <v>11</v>
      </c>
      <c r="B10" s="429" t="s">
        <v>39</v>
      </c>
      <c r="C10" s="430" t="s">
        <v>38</v>
      </c>
      <c r="D10" s="442" t="s">
        <v>40</v>
      </c>
      <c r="E10" s="436">
        <v>7.2</v>
      </c>
      <c r="F10" s="431"/>
      <c r="G10" s="431"/>
      <c r="H10" s="431">
        <v>1.34</v>
      </c>
      <c r="I10" s="431">
        <v>100</v>
      </c>
      <c r="J10" s="431">
        <v>41.71</v>
      </c>
      <c r="K10" s="437">
        <v>3</v>
      </c>
      <c r="L10" s="431">
        <v>22.37</v>
      </c>
      <c r="M10" s="431">
        <v>22.87</v>
      </c>
      <c r="N10" s="431">
        <v>0.21</v>
      </c>
      <c r="O10" s="431">
        <v>0</v>
      </c>
      <c r="P10" s="431">
        <v>33.73</v>
      </c>
      <c r="Q10" s="431">
        <v>0.14</v>
      </c>
      <c r="R10" s="431">
        <v>0.14</v>
      </c>
      <c r="S10" s="431">
        <v>50</v>
      </c>
      <c r="T10" s="431">
        <v>100</v>
      </c>
      <c r="U10" s="431">
        <v>0.21</v>
      </c>
      <c r="V10" s="431">
        <v>72.95</v>
      </c>
      <c r="W10" s="431">
        <v>70.15</v>
      </c>
      <c r="X10" s="431">
        <v>73</v>
      </c>
      <c r="Y10" s="431">
        <v>18.84</v>
      </c>
      <c r="Z10" s="431">
        <v>3.74</v>
      </c>
      <c r="AA10" s="431"/>
      <c r="AB10" s="431"/>
      <c r="AC10" s="431"/>
      <c r="AD10" s="431"/>
      <c r="AE10" s="431"/>
      <c r="AF10" s="431"/>
      <c r="AG10" s="438"/>
      <c r="AH10" s="403"/>
      <c r="AI10" s="403"/>
      <c r="AJ10" s="403"/>
      <c r="AK10" s="374"/>
    </row>
    <row r="11" spans="1:37" ht="13.5" customHeight="1">
      <c r="A11" s="428" t="s">
        <v>11</v>
      </c>
      <c r="B11" s="429" t="s">
        <v>42</v>
      </c>
      <c r="C11" s="430" t="s">
        <v>41</v>
      </c>
      <c r="D11" s="442" t="s">
        <v>43</v>
      </c>
      <c r="E11" s="436">
        <v>0.41</v>
      </c>
      <c r="F11" s="431">
        <v>0</v>
      </c>
      <c r="G11" s="431"/>
      <c r="H11" s="431">
        <v>1.36</v>
      </c>
      <c r="I11" s="431">
        <v>50</v>
      </c>
      <c r="J11" s="431">
        <v>51.67</v>
      </c>
      <c r="K11" s="437">
        <v>3</v>
      </c>
      <c r="L11" s="431">
        <v>1.36</v>
      </c>
      <c r="M11" s="431">
        <v>2.72</v>
      </c>
      <c r="N11" s="431">
        <v>29.8</v>
      </c>
      <c r="O11" s="431">
        <v>0.12</v>
      </c>
      <c r="P11" s="431">
        <v>32.11</v>
      </c>
      <c r="Q11" s="431">
        <v>0.75</v>
      </c>
      <c r="R11" s="431">
        <v>0.34</v>
      </c>
      <c r="S11" s="431">
        <v>6.55</v>
      </c>
      <c r="T11" s="431">
        <v>0.74</v>
      </c>
      <c r="U11" s="431">
        <v>0.14</v>
      </c>
      <c r="V11" s="431">
        <v>40.2</v>
      </c>
      <c r="W11" s="431">
        <v>11</v>
      </c>
      <c r="X11" s="431">
        <v>9.02</v>
      </c>
      <c r="Y11" s="431">
        <v>6.8</v>
      </c>
      <c r="Z11" s="431">
        <v>1.48</v>
      </c>
      <c r="AA11" s="431"/>
      <c r="AB11" s="431"/>
      <c r="AC11" s="431"/>
      <c r="AD11" s="431"/>
      <c r="AE11" s="431"/>
      <c r="AF11" s="431"/>
      <c r="AG11" s="438"/>
      <c r="AH11" s="402"/>
      <c r="AI11" s="402"/>
      <c r="AJ11" s="402"/>
      <c r="AK11" s="374"/>
    </row>
    <row r="12" spans="1:37" ht="13.5" customHeight="1">
      <c r="A12" s="428" t="s">
        <v>11</v>
      </c>
      <c r="B12" s="429" t="s">
        <v>87</v>
      </c>
      <c r="C12" s="430" t="s">
        <v>86</v>
      </c>
      <c r="D12" s="442" t="s">
        <v>88</v>
      </c>
      <c r="E12" s="436"/>
      <c r="F12" s="431"/>
      <c r="G12" s="431"/>
      <c r="H12" s="431"/>
      <c r="I12" s="431">
        <v>0</v>
      </c>
      <c r="J12" s="431"/>
      <c r="K12" s="437">
        <v>3</v>
      </c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31"/>
      <c r="AC12" s="431"/>
      <c r="AD12" s="431"/>
      <c r="AE12" s="431"/>
      <c r="AF12" s="431"/>
      <c r="AG12" s="438"/>
      <c r="AH12" s="403"/>
      <c r="AI12" s="403"/>
      <c r="AJ12" s="403"/>
      <c r="AK12" s="374"/>
    </row>
    <row r="13" spans="1:36" ht="13.5" customHeight="1">
      <c r="A13" s="428" t="s">
        <v>11</v>
      </c>
      <c r="B13" s="429" t="s">
        <v>44</v>
      </c>
      <c r="C13" s="443" t="s">
        <v>44</v>
      </c>
      <c r="D13" s="442" t="s">
        <v>45</v>
      </c>
      <c r="E13" s="436"/>
      <c r="F13" s="431"/>
      <c r="G13" s="431">
        <v>62.4</v>
      </c>
      <c r="H13" s="431"/>
      <c r="I13" s="431"/>
      <c r="J13" s="431"/>
      <c r="K13" s="437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8"/>
      <c r="AH13" s="402"/>
      <c r="AI13" s="402"/>
      <c r="AJ13" s="402"/>
    </row>
    <row r="14" spans="1:36" ht="13.5" customHeight="1">
      <c r="A14" s="428" t="s">
        <v>11</v>
      </c>
      <c r="B14" s="429" t="s">
        <v>46</v>
      </c>
      <c r="C14" s="443" t="s">
        <v>46</v>
      </c>
      <c r="D14" s="442" t="s">
        <v>47</v>
      </c>
      <c r="E14" s="436"/>
      <c r="F14" s="431"/>
      <c r="G14" s="431"/>
      <c r="H14" s="431"/>
      <c r="I14" s="431"/>
      <c r="J14" s="431"/>
      <c r="K14" s="437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B14" s="431"/>
      <c r="AC14" s="431"/>
      <c r="AD14" s="431"/>
      <c r="AE14" s="431"/>
      <c r="AF14" s="431"/>
      <c r="AG14" s="438"/>
      <c r="AH14" s="403"/>
      <c r="AI14" s="403"/>
      <c r="AJ14" s="403"/>
    </row>
    <row r="15" spans="1:37" ht="13.5" customHeight="1">
      <c r="A15" s="428" t="s">
        <v>11</v>
      </c>
      <c r="B15" s="429" t="s">
        <v>132</v>
      </c>
      <c r="C15" s="430" t="s">
        <v>319</v>
      </c>
      <c r="D15" s="442" t="s">
        <v>133</v>
      </c>
      <c r="E15" s="436">
        <v>3</v>
      </c>
      <c r="F15" s="431">
        <v>0.2</v>
      </c>
      <c r="G15" s="431">
        <v>5.1</v>
      </c>
      <c r="H15" s="431">
        <v>0.5</v>
      </c>
      <c r="I15" s="431">
        <v>50</v>
      </c>
      <c r="J15" s="431">
        <v>75.4</v>
      </c>
      <c r="K15" s="437">
        <v>3</v>
      </c>
      <c r="L15" s="431">
        <v>1.7</v>
      </c>
      <c r="M15" s="431">
        <v>61.9</v>
      </c>
      <c r="N15" s="431">
        <v>1.6</v>
      </c>
      <c r="O15" s="431">
        <v>0.2</v>
      </c>
      <c r="P15" s="431">
        <v>50.3</v>
      </c>
      <c r="Q15" s="431">
        <v>1.2</v>
      </c>
      <c r="R15" s="431">
        <v>0</v>
      </c>
      <c r="S15" s="431">
        <v>2.8</v>
      </c>
      <c r="T15" s="431">
        <v>1.5</v>
      </c>
      <c r="U15" s="431">
        <v>100</v>
      </c>
      <c r="V15" s="431">
        <v>78.9</v>
      </c>
      <c r="W15" s="431">
        <v>54.8</v>
      </c>
      <c r="X15" s="431">
        <v>15.3</v>
      </c>
      <c r="Y15" s="431">
        <v>14.4</v>
      </c>
      <c r="Z15" s="431">
        <v>4.8</v>
      </c>
      <c r="AA15" s="431"/>
      <c r="AB15" s="431"/>
      <c r="AC15" s="431"/>
      <c r="AD15" s="431"/>
      <c r="AE15" s="431"/>
      <c r="AF15" s="431"/>
      <c r="AG15" s="438"/>
      <c r="AH15" s="404"/>
      <c r="AI15" s="404"/>
      <c r="AJ15" s="404"/>
      <c r="AK15" s="374"/>
    </row>
    <row r="16" spans="1:36" ht="13.5" customHeight="1">
      <c r="A16" s="428" t="s">
        <v>11</v>
      </c>
      <c r="B16" s="429" t="s">
        <v>320</v>
      </c>
      <c r="C16" s="430" t="s">
        <v>55</v>
      </c>
      <c r="D16" s="442" t="s">
        <v>56</v>
      </c>
      <c r="E16" s="436"/>
      <c r="F16" s="431"/>
      <c r="G16" s="431"/>
      <c r="H16" s="431"/>
      <c r="I16" s="431">
        <v>0</v>
      </c>
      <c r="J16" s="431"/>
      <c r="K16" s="437">
        <v>1</v>
      </c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1"/>
      <c r="AA16" s="431"/>
      <c r="AB16" s="431"/>
      <c r="AC16" s="431"/>
      <c r="AD16" s="431"/>
      <c r="AE16" s="431"/>
      <c r="AF16" s="431"/>
      <c r="AG16" s="438"/>
      <c r="AH16" s="399"/>
      <c r="AI16" s="399"/>
      <c r="AJ16" s="399"/>
    </row>
    <row r="17" spans="1:37" ht="13.5" customHeight="1">
      <c r="A17" s="428" t="s">
        <v>11</v>
      </c>
      <c r="B17" s="429" t="s">
        <v>320</v>
      </c>
      <c r="C17" s="430" t="s">
        <v>72</v>
      </c>
      <c r="D17" s="444" t="s">
        <v>56</v>
      </c>
      <c r="E17" s="436"/>
      <c r="F17" s="431"/>
      <c r="G17" s="431"/>
      <c r="H17" s="431"/>
      <c r="I17" s="431">
        <v>0</v>
      </c>
      <c r="J17" s="431"/>
      <c r="K17" s="437">
        <v>1</v>
      </c>
      <c r="L17" s="431"/>
      <c r="M17" s="431"/>
      <c r="N17" s="431"/>
      <c r="O17" s="431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1"/>
      <c r="AA17" s="431"/>
      <c r="AB17" s="431"/>
      <c r="AC17" s="431"/>
      <c r="AD17" s="431"/>
      <c r="AE17" s="431"/>
      <c r="AF17" s="431"/>
      <c r="AG17" s="438"/>
      <c r="AH17" s="403"/>
      <c r="AI17" s="403"/>
      <c r="AJ17" s="403"/>
      <c r="AK17" s="374"/>
    </row>
    <row r="18" spans="1:36" ht="13.5" customHeight="1">
      <c r="A18" s="428" t="s">
        <v>11</v>
      </c>
      <c r="B18" s="429" t="s">
        <v>320</v>
      </c>
      <c r="C18" s="430" t="s">
        <v>106</v>
      </c>
      <c r="D18" s="442" t="s">
        <v>56</v>
      </c>
      <c r="E18" s="436"/>
      <c r="F18" s="431"/>
      <c r="G18" s="431"/>
      <c r="H18" s="431"/>
      <c r="I18" s="431">
        <v>0</v>
      </c>
      <c r="J18" s="431"/>
      <c r="K18" s="437">
        <v>1</v>
      </c>
      <c r="L18" s="431"/>
      <c r="M18" s="431"/>
      <c r="N18" s="431"/>
      <c r="O18" s="431"/>
      <c r="P18" s="431"/>
      <c r="Q18" s="431"/>
      <c r="R18" s="431"/>
      <c r="S18" s="431"/>
      <c r="T18" s="431"/>
      <c r="U18" s="431"/>
      <c r="V18" s="431"/>
      <c r="W18" s="431"/>
      <c r="X18" s="431"/>
      <c r="Y18" s="431"/>
      <c r="Z18" s="431"/>
      <c r="AA18" s="431"/>
      <c r="AB18" s="431"/>
      <c r="AC18" s="431"/>
      <c r="AD18" s="431"/>
      <c r="AE18" s="431"/>
      <c r="AF18" s="431"/>
      <c r="AG18" s="438"/>
      <c r="AH18" s="402"/>
      <c r="AI18" s="402"/>
      <c r="AJ18" s="402"/>
    </row>
    <row r="19" spans="1:37" ht="13.5" customHeight="1">
      <c r="A19" s="428" t="s">
        <v>11</v>
      </c>
      <c r="B19" s="429" t="s">
        <v>321</v>
      </c>
      <c r="C19" s="430" t="s">
        <v>53</v>
      </c>
      <c r="D19" s="442" t="s">
        <v>54</v>
      </c>
      <c r="E19" s="436"/>
      <c r="F19" s="431"/>
      <c r="G19" s="431"/>
      <c r="H19" s="431"/>
      <c r="I19" s="431">
        <v>0</v>
      </c>
      <c r="J19" s="431"/>
      <c r="K19" s="437">
        <v>1</v>
      </c>
      <c r="L19" s="431"/>
      <c r="M19" s="431"/>
      <c r="N19" s="431"/>
      <c r="O19" s="431"/>
      <c r="P19" s="431"/>
      <c r="Q19" s="431"/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31"/>
      <c r="AC19" s="431"/>
      <c r="AD19" s="431"/>
      <c r="AE19" s="431"/>
      <c r="AF19" s="431"/>
      <c r="AG19" s="438"/>
      <c r="AH19" s="399"/>
      <c r="AI19" s="399"/>
      <c r="AJ19" s="399"/>
      <c r="AK19" s="374"/>
    </row>
    <row r="20" spans="1:37" ht="13.5" customHeight="1">
      <c r="A20" s="428" t="s">
        <v>11</v>
      </c>
      <c r="B20" s="429" t="s">
        <v>321</v>
      </c>
      <c r="C20" s="430" t="s">
        <v>382</v>
      </c>
      <c r="D20" s="442" t="s">
        <v>54</v>
      </c>
      <c r="E20" s="436"/>
      <c r="F20" s="431"/>
      <c r="G20" s="431">
        <v>50</v>
      </c>
      <c r="H20" s="431">
        <v>10.3</v>
      </c>
      <c r="I20" s="431">
        <v>0</v>
      </c>
      <c r="J20" s="431">
        <v>16.2</v>
      </c>
      <c r="K20" s="437">
        <v>1</v>
      </c>
      <c r="L20" s="431">
        <v>0</v>
      </c>
      <c r="M20" s="431">
        <v>0</v>
      </c>
      <c r="N20" s="431">
        <v>0</v>
      </c>
      <c r="O20" s="431">
        <v>0</v>
      </c>
      <c r="P20" s="431">
        <v>1.5</v>
      </c>
      <c r="Q20" s="431">
        <v>1.5</v>
      </c>
      <c r="R20" s="431">
        <v>0</v>
      </c>
      <c r="S20" s="431"/>
      <c r="T20" s="431">
        <v>0</v>
      </c>
      <c r="U20" s="431">
        <v>0</v>
      </c>
      <c r="V20" s="431">
        <v>10.3</v>
      </c>
      <c r="W20" s="431">
        <v>0</v>
      </c>
      <c r="X20" s="431">
        <v>2.9</v>
      </c>
      <c r="Y20" s="431">
        <v>1.5</v>
      </c>
      <c r="Z20" s="431">
        <v>0</v>
      </c>
      <c r="AA20" s="431"/>
      <c r="AB20" s="431"/>
      <c r="AC20" s="431"/>
      <c r="AD20" s="431"/>
      <c r="AE20" s="431"/>
      <c r="AF20" s="431"/>
      <c r="AG20" s="438"/>
      <c r="AH20" s="403" t="s">
        <v>383</v>
      </c>
      <c r="AI20" s="403"/>
      <c r="AJ20" s="403"/>
      <c r="AK20" s="374"/>
    </row>
    <row r="21" spans="1:36" ht="13.5" customHeight="1">
      <c r="A21" s="428" t="s">
        <v>11</v>
      </c>
      <c r="B21" s="429" t="s">
        <v>321</v>
      </c>
      <c r="C21" s="430" t="s">
        <v>401</v>
      </c>
      <c r="D21" s="442" t="s">
        <v>54</v>
      </c>
      <c r="E21" s="436">
        <v>1.6</v>
      </c>
      <c r="F21" s="431">
        <v>0</v>
      </c>
      <c r="G21" s="431">
        <v>16.4</v>
      </c>
      <c r="H21" s="431">
        <v>44.3</v>
      </c>
      <c r="I21" s="431">
        <v>0</v>
      </c>
      <c r="J21" s="431">
        <v>3.3</v>
      </c>
      <c r="K21" s="437">
        <v>1</v>
      </c>
      <c r="L21" s="431">
        <v>0</v>
      </c>
      <c r="M21" s="431">
        <v>0</v>
      </c>
      <c r="N21" s="431">
        <v>0</v>
      </c>
      <c r="O21" s="431">
        <v>3.3</v>
      </c>
      <c r="P21" s="431">
        <v>0</v>
      </c>
      <c r="Q21" s="431">
        <v>0</v>
      </c>
      <c r="R21" s="431">
        <v>0</v>
      </c>
      <c r="S21" s="431">
        <v>0</v>
      </c>
      <c r="T21" s="431">
        <v>0</v>
      </c>
      <c r="U21" s="431">
        <v>0</v>
      </c>
      <c r="V21" s="431">
        <v>0</v>
      </c>
      <c r="W21" s="431">
        <v>0</v>
      </c>
      <c r="X21" s="431">
        <v>0</v>
      </c>
      <c r="Y21" s="431">
        <v>0</v>
      </c>
      <c r="Z21" s="431">
        <v>0</v>
      </c>
      <c r="AA21" s="431"/>
      <c r="AB21" s="431"/>
      <c r="AC21" s="431"/>
      <c r="AD21" s="431"/>
      <c r="AE21" s="431"/>
      <c r="AF21" s="431"/>
      <c r="AG21" s="438"/>
      <c r="AH21" s="403" t="s">
        <v>383</v>
      </c>
      <c r="AI21" s="403"/>
      <c r="AJ21" s="403"/>
    </row>
    <row r="22" spans="1:37" ht="13.5" customHeight="1">
      <c r="A22" s="428" t="s">
        <v>11</v>
      </c>
      <c r="B22" s="429" t="s">
        <v>321</v>
      </c>
      <c r="C22" s="443" t="s">
        <v>166</v>
      </c>
      <c r="D22" s="442" t="s">
        <v>54</v>
      </c>
      <c r="E22" s="436"/>
      <c r="F22" s="431"/>
      <c r="G22" s="431"/>
      <c r="H22" s="431"/>
      <c r="I22" s="431">
        <v>0</v>
      </c>
      <c r="J22" s="431"/>
      <c r="K22" s="437">
        <v>1</v>
      </c>
      <c r="L22" s="431"/>
      <c r="M22" s="431"/>
      <c r="N22" s="431"/>
      <c r="O22" s="431"/>
      <c r="P22" s="431"/>
      <c r="Q22" s="431"/>
      <c r="R22" s="431"/>
      <c r="S22" s="431"/>
      <c r="T22" s="431"/>
      <c r="U22" s="431"/>
      <c r="V22" s="431"/>
      <c r="W22" s="431"/>
      <c r="X22" s="431"/>
      <c r="Y22" s="431"/>
      <c r="Z22" s="431"/>
      <c r="AA22" s="431"/>
      <c r="AB22" s="431"/>
      <c r="AC22" s="431"/>
      <c r="AD22" s="431"/>
      <c r="AE22" s="431"/>
      <c r="AF22" s="431"/>
      <c r="AG22" s="438"/>
      <c r="AH22" s="399"/>
      <c r="AI22" s="399"/>
      <c r="AJ22" s="399"/>
      <c r="AK22" s="374"/>
    </row>
    <row r="23" spans="1:37" ht="13.5" customHeight="1">
      <c r="A23" s="428" t="s">
        <v>11</v>
      </c>
      <c r="B23" s="429" t="s">
        <v>324</v>
      </c>
      <c r="C23" s="430" t="s">
        <v>48</v>
      </c>
      <c r="D23" s="442" t="s">
        <v>49</v>
      </c>
      <c r="E23" s="436"/>
      <c r="F23" s="431"/>
      <c r="G23" s="431"/>
      <c r="H23" s="431"/>
      <c r="I23" s="431">
        <v>0</v>
      </c>
      <c r="J23" s="431"/>
      <c r="K23" s="437">
        <v>1</v>
      </c>
      <c r="L23" s="431"/>
      <c r="M23" s="431"/>
      <c r="N23" s="431"/>
      <c r="O23" s="431"/>
      <c r="P23" s="431"/>
      <c r="Q23" s="431"/>
      <c r="R23" s="431"/>
      <c r="S23" s="431"/>
      <c r="T23" s="431"/>
      <c r="U23" s="431"/>
      <c r="V23" s="431"/>
      <c r="W23" s="431"/>
      <c r="X23" s="431"/>
      <c r="Y23" s="431"/>
      <c r="Z23" s="431"/>
      <c r="AA23" s="431"/>
      <c r="AB23" s="431"/>
      <c r="AC23" s="431"/>
      <c r="AD23" s="431"/>
      <c r="AE23" s="431"/>
      <c r="AF23" s="431"/>
      <c r="AG23" s="438"/>
      <c r="AH23" s="403"/>
      <c r="AI23" s="403"/>
      <c r="AJ23" s="403"/>
      <c r="AK23" s="374"/>
    </row>
    <row r="24" spans="1:37" ht="13.5" customHeight="1">
      <c r="A24" s="428" t="s">
        <v>11</v>
      </c>
      <c r="B24" s="429" t="s">
        <v>61</v>
      </c>
      <c r="C24" s="430" t="s">
        <v>60</v>
      </c>
      <c r="D24" s="442" t="s">
        <v>62</v>
      </c>
      <c r="E24" s="436"/>
      <c r="F24" s="431"/>
      <c r="G24" s="431"/>
      <c r="H24" s="431"/>
      <c r="I24" s="431"/>
      <c r="J24" s="431">
        <v>11.5</v>
      </c>
      <c r="K24" s="437"/>
      <c r="L24" s="431"/>
      <c r="M24" s="431">
        <v>1.12</v>
      </c>
      <c r="N24" s="431"/>
      <c r="O24" s="431"/>
      <c r="P24" s="431"/>
      <c r="Q24" s="431"/>
      <c r="R24" s="431"/>
      <c r="S24" s="431"/>
      <c r="T24" s="431"/>
      <c r="U24" s="431"/>
      <c r="V24" s="431"/>
      <c r="W24" s="431"/>
      <c r="X24" s="431"/>
      <c r="Y24" s="431">
        <v>3.29</v>
      </c>
      <c r="Z24" s="431"/>
      <c r="AA24" s="431"/>
      <c r="AB24" s="431"/>
      <c r="AC24" s="431"/>
      <c r="AD24" s="431"/>
      <c r="AE24" s="431"/>
      <c r="AF24" s="431"/>
      <c r="AG24" s="438"/>
      <c r="AH24" s="404"/>
      <c r="AI24" s="404"/>
      <c r="AJ24" s="404"/>
      <c r="AK24" s="374"/>
    </row>
    <row r="25" spans="1:37" ht="13.5" customHeight="1">
      <c r="A25" s="428" t="s">
        <v>11</v>
      </c>
      <c r="B25" s="429" t="s">
        <v>176</v>
      </c>
      <c r="C25" s="430" t="s">
        <v>199</v>
      </c>
      <c r="D25" s="442" t="s">
        <v>177</v>
      </c>
      <c r="E25" s="436">
        <v>0.22</v>
      </c>
      <c r="F25" s="431">
        <v>0.05</v>
      </c>
      <c r="G25" s="431">
        <v>9.37</v>
      </c>
      <c r="H25" s="431">
        <v>0.02</v>
      </c>
      <c r="I25" s="431">
        <v>50</v>
      </c>
      <c r="J25" s="431">
        <v>49.61</v>
      </c>
      <c r="K25" s="431">
        <v>2</v>
      </c>
      <c r="L25" s="431">
        <v>9.12</v>
      </c>
      <c r="M25" s="431">
        <v>5.74</v>
      </c>
      <c r="N25" s="431">
        <v>0.12</v>
      </c>
      <c r="O25" s="431">
        <v>0.2</v>
      </c>
      <c r="P25" s="431">
        <v>40.17</v>
      </c>
      <c r="Q25" s="431">
        <v>0.89</v>
      </c>
      <c r="R25" s="431">
        <v>1.74</v>
      </c>
      <c r="S25" s="431">
        <v>0.07</v>
      </c>
      <c r="T25" s="431">
        <v>1.09</v>
      </c>
      <c r="U25" s="431">
        <v>0.05</v>
      </c>
      <c r="V25" s="431">
        <v>68.12</v>
      </c>
      <c r="W25" s="431">
        <v>50.46</v>
      </c>
      <c r="X25" s="431">
        <v>47.68</v>
      </c>
      <c r="Y25" s="431">
        <v>12.22</v>
      </c>
      <c r="Z25" s="431">
        <v>2.83</v>
      </c>
      <c r="AA25" s="431"/>
      <c r="AB25" s="431"/>
      <c r="AC25" s="431"/>
      <c r="AD25" s="431"/>
      <c r="AE25" s="431"/>
      <c r="AF25" s="431"/>
      <c r="AG25" s="438"/>
      <c r="AH25" s="403"/>
      <c r="AI25" s="403"/>
      <c r="AJ25" s="403"/>
      <c r="AK25" s="374"/>
    </row>
    <row r="26" spans="1:36" ht="13.5" customHeight="1">
      <c r="A26" s="428" t="s">
        <v>11</v>
      </c>
      <c r="B26" s="429" t="s">
        <v>101</v>
      </c>
      <c r="C26" s="430" t="s">
        <v>100</v>
      </c>
      <c r="D26" s="442" t="s">
        <v>102</v>
      </c>
      <c r="E26" s="436"/>
      <c r="F26" s="431"/>
      <c r="G26" s="431"/>
      <c r="H26" s="431"/>
      <c r="I26" s="431">
        <v>0</v>
      </c>
      <c r="J26" s="431"/>
      <c r="K26" s="437">
        <v>2</v>
      </c>
      <c r="L26" s="431"/>
      <c r="M26" s="431"/>
      <c r="N26" s="431"/>
      <c r="O26" s="431"/>
      <c r="P26" s="431"/>
      <c r="Q26" s="431"/>
      <c r="R26" s="431"/>
      <c r="S26" s="431"/>
      <c r="T26" s="431"/>
      <c r="U26" s="431"/>
      <c r="V26" s="431"/>
      <c r="W26" s="431"/>
      <c r="X26" s="431"/>
      <c r="Y26" s="431"/>
      <c r="Z26" s="431"/>
      <c r="AA26" s="431"/>
      <c r="AB26" s="431"/>
      <c r="AC26" s="431"/>
      <c r="AD26" s="431"/>
      <c r="AE26" s="431"/>
      <c r="AF26" s="431"/>
      <c r="AG26" s="438"/>
      <c r="AH26" s="403"/>
      <c r="AI26" s="403"/>
      <c r="AJ26" s="403"/>
    </row>
    <row r="27" spans="1:36" ht="13.5" customHeight="1">
      <c r="A27" s="428" t="s">
        <v>11</v>
      </c>
      <c r="B27" s="429" t="s">
        <v>161</v>
      </c>
      <c r="C27" s="430" t="s">
        <v>161</v>
      </c>
      <c r="D27" s="442" t="s">
        <v>162</v>
      </c>
      <c r="E27" s="436">
        <v>0.23</v>
      </c>
      <c r="F27" s="431">
        <v>0.12</v>
      </c>
      <c r="G27" s="431">
        <v>9.42</v>
      </c>
      <c r="H27" s="431">
        <v>0.06</v>
      </c>
      <c r="I27" s="431">
        <v>100</v>
      </c>
      <c r="J27" s="431">
        <v>24.53</v>
      </c>
      <c r="K27" s="437">
        <v>3</v>
      </c>
      <c r="L27" s="431">
        <v>3.42</v>
      </c>
      <c r="M27" s="431">
        <v>1.89</v>
      </c>
      <c r="N27" s="431">
        <v>0.02</v>
      </c>
      <c r="O27" s="431">
        <v>0.04</v>
      </c>
      <c r="P27" s="431">
        <v>24.22</v>
      </c>
      <c r="Q27" s="431">
        <v>0.21</v>
      </c>
      <c r="R27" s="431">
        <v>0.02</v>
      </c>
      <c r="S27" s="431">
        <v>0.02</v>
      </c>
      <c r="T27" s="431">
        <v>100</v>
      </c>
      <c r="U27" s="431">
        <v>0.02</v>
      </c>
      <c r="V27" s="431">
        <v>33.64</v>
      </c>
      <c r="W27" s="431">
        <v>20.32</v>
      </c>
      <c r="X27" s="431">
        <v>13.28</v>
      </c>
      <c r="Y27" s="431">
        <v>6.81</v>
      </c>
      <c r="Z27" s="431">
        <v>1.22</v>
      </c>
      <c r="AA27" s="431"/>
      <c r="AB27" s="431"/>
      <c r="AC27" s="431"/>
      <c r="AD27" s="431"/>
      <c r="AE27" s="431"/>
      <c r="AF27" s="431"/>
      <c r="AG27" s="438"/>
      <c r="AH27" s="403" t="s">
        <v>395</v>
      </c>
      <c r="AI27" s="403"/>
      <c r="AJ27" s="403"/>
    </row>
    <row r="28" spans="1:37" ht="13.5" customHeight="1">
      <c r="A28" s="428" t="s">
        <v>11</v>
      </c>
      <c r="B28" s="429" t="s">
        <v>325</v>
      </c>
      <c r="C28" s="430" t="s">
        <v>326</v>
      </c>
      <c r="D28" s="442"/>
      <c r="E28" s="436"/>
      <c r="F28" s="431">
        <v>9.9</v>
      </c>
      <c r="G28" s="431">
        <v>24.7</v>
      </c>
      <c r="H28" s="431">
        <v>1.2</v>
      </c>
      <c r="I28" s="431">
        <v>100</v>
      </c>
      <c r="J28" s="431">
        <v>42</v>
      </c>
      <c r="K28" s="437">
        <v>2</v>
      </c>
      <c r="L28" s="431">
        <v>38.3</v>
      </c>
      <c r="M28" s="431">
        <v>13.6</v>
      </c>
      <c r="N28" s="431"/>
      <c r="O28" s="431"/>
      <c r="P28" s="431">
        <v>58</v>
      </c>
      <c r="Q28" s="431">
        <v>21</v>
      </c>
      <c r="R28" s="431">
        <v>11</v>
      </c>
      <c r="S28" s="431"/>
      <c r="T28" s="431"/>
      <c r="U28" s="431"/>
      <c r="V28" s="431">
        <v>98.8</v>
      </c>
      <c r="W28" s="431">
        <v>7.4</v>
      </c>
      <c r="X28" s="431">
        <v>7.6</v>
      </c>
      <c r="Y28" s="431">
        <v>29</v>
      </c>
      <c r="Z28" s="431"/>
      <c r="AA28" s="431">
        <v>11.1</v>
      </c>
      <c r="AB28" s="431"/>
      <c r="AC28" s="431">
        <v>4.9</v>
      </c>
      <c r="AD28" s="431">
        <v>1.2</v>
      </c>
      <c r="AE28" s="431"/>
      <c r="AF28" s="431"/>
      <c r="AG28" s="438"/>
      <c r="AH28" s="399"/>
      <c r="AI28" s="399" t="s">
        <v>415</v>
      </c>
      <c r="AJ28" s="399" t="s">
        <v>398</v>
      </c>
      <c r="AK28" s="374"/>
    </row>
    <row r="29" spans="1:37" ht="13.5" customHeight="1">
      <c r="A29" s="428" t="s">
        <v>11</v>
      </c>
      <c r="B29" s="445" t="s">
        <v>64</v>
      </c>
      <c r="C29" s="430" t="s">
        <v>63</v>
      </c>
      <c r="D29" s="442" t="s">
        <v>65</v>
      </c>
      <c r="E29" s="436"/>
      <c r="F29" s="431"/>
      <c r="G29" s="431">
        <v>15.8</v>
      </c>
      <c r="H29" s="431"/>
      <c r="I29" s="431">
        <v>50</v>
      </c>
      <c r="J29" s="431">
        <v>89.5</v>
      </c>
      <c r="K29" s="437">
        <v>3</v>
      </c>
      <c r="L29" s="431"/>
      <c r="M29" s="431">
        <v>38.6</v>
      </c>
      <c r="N29" s="431"/>
      <c r="O29" s="431"/>
      <c r="P29" s="431"/>
      <c r="Q29" s="431">
        <v>100</v>
      </c>
      <c r="R29" s="431"/>
      <c r="S29" s="431"/>
      <c r="T29" s="431"/>
      <c r="U29" s="431"/>
      <c r="V29" s="431">
        <v>43.9</v>
      </c>
      <c r="W29" s="431">
        <v>33.3</v>
      </c>
      <c r="X29" s="431">
        <v>50.9</v>
      </c>
      <c r="Y29" s="431"/>
      <c r="Z29" s="431"/>
      <c r="AA29" s="431"/>
      <c r="AB29" s="431"/>
      <c r="AC29" s="431"/>
      <c r="AD29" s="431"/>
      <c r="AE29" s="431"/>
      <c r="AF29" s="431"/>
      <c r="AG29" s="438"/>
      <c r="AH29" s="402" t="s">
        <v>66</v>
      </c>
      <c r="AI29" s="402"/>
      <c r="AJ29" s="402"/>
      <c r="AK29" s="374"/>
    </row>
    <row r="30" spans="1:36" ht="13.5" customHeight="1">
      <c r="A30" s="428" t="s">
        <v>11</v>
      </c>
      <c r="B30" s="429" t="s">
        <v>108</v>
      </c>
      <c r="C30" s="430" t="s">
        <v>107</v>
      </c>
      <c r="D30" s="444" t="s">
        <v>109</v>
      </c>
      <c r="E30" s="436"/>
      <c r="F30" s="431"/>
      <c r="G30" s="431"/>
      <c r="H30" s="431"/>
      <c r="I30" s="431"/>
      <c r="J30" s="431">
        <v>30.5</v>
      </c>
      <c r="K30" s="437">
        <v>2</v>
      </c>
      <c r="L30" s="431">
        <v>22.5</v>
      </c>
      <c r="M30" s="431">
        <v>25.5</v>
      </c>
      <c r="N30" s="431"/>
      <c r="O30" s="431"/>
      <c r="P30" s="431"/>
      <c r="Q30" s="431"/>
      <c r="R30" s="431"/>
      <c r="S30" s="431"/>
      <c r="T30" s="431"/>
      <c r="U30" s="431"/>
      <c r="V30" s="431">
        <v>24.8</v>
      </c>
      <c r="W30" s="431"/>
      <c r="X30" s="431"/>
      <c r="Y30" s="431"/>
      <c r="Z30" s="431"/>
      <c r="AA30" s="431"/>
      <c r="AB30" s="431"/>
      <c r="AC30" s="431"/>
      <c r="AD30" s="431"/>
      <c r="AE30" s="431"/>
      <c r="AF30" s="431"/>
      <c r="AG30" s="438"/>
      <c r="AH30" s="404"/>
      <c r="AI30" s="404"/>
      <c r="AJ30" s="404"/>
    </row>
    <row r="31" spans="1:36" ht="13.5" customHeight="1">
      <c r="A31" s="428" t="s">
        <v>11</v>
      </c>
      <c r="B31" s="429" t="s">
        <v>154</v>
      </c>
      <c r="C31" s="430" t="s">
        <v>154</v>
      </c>
      <c r="D31" s="442" t="s">
        <v>155</v>
      </c>
      <c r="E31" s="436">
        <v>1.22</v>
      </c>
      <c r="F31" s="431">
        <v>0</v>
      </c>
      <c r="G31" s="431">
        <v>5.74</v>
      </c>
      <c r="H31" s="431">
        <v>0.02</v>
      </c>
      <c r="I31" s="431">
        <v>50</v>
      </c>
      <c r="J31" s="431">
        <v>45.43</v>
      </c>
      <c r="K31" s="437">
        <v>3</v>
      </c>
      <c r="L31" s="431">
        <v>4.2</v>
      </c>
      <c r="M31" s="431">
        <v>3.33</v>
      </c>
      <c r="N31" s="431">
        <v>0.03</v>
      </c>
      <c r="O31" s="431">
        <v>0.05</v>
      </c>
      <c r="P31" s="431">
        <v>18.25</v>
      </c>
      <c r="Q31" s="431">
        <v>3.62</v>
      </c>
      <c r="R31" s="431">
        <v>1.54</v>
      </c>
      <c r="S31" s="431">
        <v>0.49</v>
      </c>
      <c r="T31" s="431">
        <v>0.29</v>
      </c>
      <c r="U31" s="431">
        <v>0.08</v>
      </c>
      <c r="V31" s="431">
        <v>56.42</v>
      </c>
      <c r="W31" s="431">
        <v>36.14</v>
      </c>
      <c r="X31" s="431">
        <v>42.67</v>
      </c>
      <c r="Y31" s="431">
        <v>10.15</v>
      </c>
      <c r="Z31" s="431">
        <v>3.57</v>
      </c>
      <c r="AA31" s="431"/>
      <c r="AB31" s="431"/>
      <c r="AC31" s="431"/>
      <c r="AD31" s="431"/>
      <c r="AE31" s="431"/>
      <c r="AF31" s="431"/>
      <c r="AG31" s="438"/>
      <c r="AH31" s="399"/>
      <c r="AI31" s="399"/>
      <c r="AJ31" s="399"/>
    </row>
    <row r="32" spans="1:37" ht="13.5" customHeight="1">
      <c r="A32" s="428" t="s">
        <v>11</v>
      </c>
      <c r="B32" s="429" t="s">
        <v>209</v>
      </c>
      <c r="C32" s="430" t="s">
        <v>208</v>
      </c>
      <c r="D32" s="442" t="s">
        <v>210</v>
      </c>
      <c r="E32" s="436">
        <v>17.3</v>
      </c>
      <c r="F32" s="431"/>
      <c r="G32" s="431">
        <v>14.8</v>
      </c>
      <c r="H32" s="431"/>
      <c r="I32" s="431"/>
      <c r="J32" s="431"/>
      <c r="K32" s="431">
        <v>1</v>
      </c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31">
        <v>74.1</v>
      </c>
      <c r="W32" s="431">
        <v>45.7</v>
      </c>
      <c r="X32" s="431">
        <v>53.1</v>
      </c>
      <c r="Y32" s="431">
        <v>100</v>
      </c>
      <c r="Z32" s="431"/>
      <c r="AA32" s="431"/>
      <c r="AB32" s="431"/>
      <c r="AC32" s="431"/>
      <c r="AD32" s="431"/>
      <c r="AE32" s="431"/>
      <c r="AF32" s="431"/>
      <c r="AG32" s="438"/>
      <c r="AH32" s="403"/>
      <c r="AI32" s="403"/>
      <c r="AJ32" s="403"/>
      <c r="AK32" s="374"/>
    </row>
    <row r="33" spans="1:37" ht="13.5" customHeight="1">
      <c r="A33" s="428" t="s">
        <v>11</v>
      </c>
      <c r="B33" s="429" t="s">
        <v>89</v>
      </c>
      <c r="C33" s="430" t="s">
        <v>89</v>
      </c>
      <c r="D33" s="442" t="s">
        <v>90</v>
      </c>
      <c r="E33" s="436"/>
      <c r="F33" s="431"/>
      <c r="G33" s="431"/>
      <c r="H33" s="431"/>
      <c r="I33" s="431"/>
      <c r="J33" s="431">
        <v>0.15</v>
      </c>
      <c r="K33" s="437">
        <v>1</v>
      </c>
      <c r="L33" s="431"/>
      <c r="M33" s="431">
        <v>0.25</v>
      </c>
      <c r="N33" s="431"/>
      <c r="O33" s="431"/>
      <c r="P33" s="431"/>
      <c r="Q33" s="431"/>
      <c r="R33" s="431"/>
      <c r="S33" s="431"/>
      <c r="T33" s="431"/>
      <c r="U33" s="431"/>
      <c r="V33" s="431"/>
      <c r="W33" s="431"/>
      <c r="X33" s="431"/>
      <c r="Y33" s="431"/>
      <c r="Z33" s="431"/>
      <c r="AA33" s="431"/>
      <c r="AB33" s="431"/>
      <c r="AC33" s="431"/>
      <c r="AD33" s="431"/>
      <c r="AE33" s="431"/>
      <c r="AF33" s="431"/>
      <c r="AG33" s="438"/>
      <c r="AH33" s="399"/>
      <c r="AI33" s="399"/>
      <c r="AJ33" s="399"/>
      <c r="AK33" s="374"/>
    </row>
    <row r="34" spans="1:37" ht="13.5" customHeight="1">
      <c r="A34" s="428" t="s">
        <v>11</v>
      </c>
      <c r="B34" s="429" t="s">
        <v>51</v>
      </c>
      <c r="C34" s="430" t="s">
        <v>50</v>
      </c>
      <c r="D34" s="442" t="s">
        <v>52</v>
      </c>
      <c r="E34" s="436">
        <v>46.6</v>
      </c>
      <c r="F34" s="431">
        <v>11.6</v>
      </c>
      <c r="G34" s="431">
        <v>0</v>
      </c>
      <c r="H34" s="431">
        <v>0</v>
      </c>
      <c r="I34" s="431">
        <v>0</v>
      </c>
      <c r="J34" s="431">
        <v>8.7</v>
      </c>
      <c r="K34" s="437">
        <v>1</v>
      </c>
      <c r="L34" s="431">
        <v>7.8</v>
      </c>
      <c r="M34" s="431">
        <v>39.8</v>
      </c>
      <c r="N34" s="431">
        <v>5.8</v>
      </c>
      <c r="O34" s="431">
        <v>1.9</v>
      </c>
      <c r="P34" s="431">
        <v>1</v>
      </c>
      <c r="Q34" s="431">
        <v>1</v>
      </c>
      <c r="R34" s="431">
        <v>1.9</v>
      </c>
      <c r="S34" s="431">
        <v>2.9</v>
      </c>
      <c r="T34" s="431">
        <v>1</v>
      </c>
      <c r="U34" s="431">
        <v>0.5</v>
      </c>
      <c r="V34" s="431">
        <v>1</v>
      </c>
      <c r="W34" s="431">
        <v>1</v>
      </c>
      <c r="X34" s="431">
        <v>1</v>
      </c>
      <c r="Y34" s="431">
        <v>12.6</v>
      </c>
      <c r="Z34" s="431">
        <v>0.5</v>
      </c>
      <c r="AA34" s="431"/>
      <c r="AB34" s="431"/>
      <c r="AC34" s="431"/>
      <c r="AD34" s="431"/>
      <c r="AE34" s="431"/>
      <c r="AF34" s="431"/>
      <c r="AG34" s="438"/>
      <c r="AH34" s="403"/>
      <c r="AI34" s="403"/>
      <c r="AJ34" s="403"/>
      <c r="AK34" s="374"/>
    </row>
    <row r="35" spans="1:37" ht="13.5" customHeight="1">
      <c r="A35" s="428" t="s">
        <v>11</v>
      </c>
      <c r="B35" s="429" t="s">
        <v>104</v>
      </c>
      <c r="C35" s="430" t="s">
        <v>103</v>
      </c>
      <c r="D35" s="442" t="s">
        <v>105</v>
      </c>
      <c r="E35" s="436">
        <v>9.7</v>
      </c>
      <c r="F35" s="431">
        <v>0.6</v>
      </c>
      <c r="G35" s="431">
        <v>31.6</v>
      </c>
      <c r="H35" s="431">
        <v>0</v>
      </c>
      <c r="I35" s="431">
        <v>50</v>
      </c>
      <c r="J35" s="431">
        <v>43.4</v>
      </c>
      <c r="K35" s="437">
        <v>2</v>
      </c>
      <c r="L35" s="431">
        <v>9.1</v>
      </c>
      <c r="M35" s="431">
        <v>1.3</v>
      </c>
      <c r="N35" s="431">
        <v>2.5</v>
      </c>
      <c r="O35" s="431">
        <v>0</v>
      </c>
      <c r="P35" s="431">
        <v>0.9</v>
      </c>
      <c r="Q35" s="431">
        <v>0.3</v>
      </c>
      <c r="R35" s="431">
        <v>0.3</v>
      </c>
      <c r="S35" s="431">
        <v>0.3</v>
      </c>
      <c r="T35" s="431">
        <v>2.2</v>
      </c>
      <c r="U35" s="431">
        <v>100</v>
      </c>
      <c r="V35" s="431">
        <v>66.4</v>
      </c>
      <c r="W35" s="431">
        <v>67.3</v>
      </c>
      <c r="X35" s="431">
        <v>28.6</v>
      </c>
      <c r="Y35" s="431">
        <v>32.9</v>
      </c>
      <c r="Z35" s="431">
        <v>3.8</v>
      </c>
      <c r="AA35" s="431"/>
      <c r="AB35" s="431"/>
      <c r="AC35" s="431"/>
      <c r="AD35" s="431"/>
      <c r="AE35" s="431"/>
      <c r="AF35" s="431"/>
      <c r="AG35" s="438"/>
      <c r="AH35" s="402"/>
      <c r="AI35" s="402"/>
      <c r="AJ35" s="402"/>
      <c r="AK35" s="374"/>
    </row>
    <row r="36" spans="1:37" ht="13.5" customHeight="1">
      <c r="A36" s="428" t="s">
        <v>11</v>
      </c>
      <c r="B36" s="429" t="s">
        <v>327</v>
      </c>
      <c r="C36" s="430" t="s">
        <v>328</v>
      </c>
      <c r="D36" s="444"/>
      <c r="E36" s="436">
        <v>100</v>
      </c>
      <c r="F36" s="431">
        <v>15</v>
      </c>
      <c r="G36" s="431">
        <v>95</v>
      </c>
      <c r="H36" s="431">
        <v>1.4</v>
      </c>
      <c r="I36" s="431"/>
      <c r="J36" s="431">
        <v>87</v>
      </c>
      <c r="K36" s="437">
        <v>1</v>
      </c>
      <c r="L36" s="431">
        <v>17.5</v>
      </c>
      <c r="M36" s="431">
        <v>22.5</v>
      </c>
      <c r="N36" s="431"/>
      <c r="O36" s="431"/>
      <c r="P36" s="431"/>
      <c r="Q36" s="431"/>
      <c r="R36" s="431">
        <v>25</v>
      </c>
      <c r="S36" s="431"/>
      <c r="T36" s="431">
        <v>45</v>
      </c>
      <c r="U36" s="431">
        <v>100</v>
      </c>
      <c r="V36" s="431">
        <v>92.5</v>
      </c>
      <c r="W36" s="431">
        <v>90</v>
      </c>
      <c r="X36" s="431">
        <v>95</v>
      </c>
      <c r="Y36" s="431">
        <v>100</v>
      </c>
      <c r="Z36" s="431"/>
      <c r="AA36" s="431">
        <v>77</v>
      </c>
      <c r="AB36" s="431"/>
      <c r="AC36" s="431"/>
      <c r="AD36" s="431"/>
      <c r="AE36" s="431"/>
      <c r="AF36" s="431"/>
      <c r="AG36" s="438"/>
      <c r="AH36" s="403" t="s">
        <v>424</v>
      </c>
      <c r="AI36" s="403" t="s">
        <v>425</v>
      </c>
      <c r="AJ36" s="403" t="s">
        <v>426</v>
      </c>
      <c r="AK36" s="374"/>
    </row>
    <row r="37" spans="1:37" ht="13.5" customHeight="1">
      <c r="A37" s="428" t="s">
        <v>11</v>
      </c>
      <c r="B37" s="429" t="s">
        <v>114</v>
      </c>
      <c r="C37" s="430" t="s">
        <v>113</v>
      </c>
      <c r="D37" s="442" t="s">
        <v>115</v>
      </c>
      <c r="E37" s="436"/>
      <c r="F37" s="431"/>
      <c r="G37" s="431"/>
      <c r="H37" s="431"/>
      <c r="I37" s="431"/>
      <c r="J37" s="431"/>
      <c r="K37" s="437">
        <v>1</v>
      </c>
      <c r="L37" s="431"/>
      <c r="M37" s="431"/>
      <c r="N37" s="431"/>
      <c r="O37" s="431"/>
      <c r="P37" s="431"/>
      <c r="Q37" s="431"/>
      <c r="R37" s="431"/>
      <c r="S37" s="431"/>
      <c r="T37" s="431"/>
      <c r="U37" s="431"/>
      <c r="V37" s="431"/>
      <c r="W37" s="431"/>
      <c r="X37" s="431"/>
      <c r="Y37" s="431"/>
      <c r="Z37" s="431"/>
      <c r="AA37" s="431"/>
      <c r="AB37" s="431"/>
      <c r="AC37" s="431"/>
      <c r="AD37" s="431"/>
      <c r="AE37" s="431"/>
      <c r="AF37" s="431"/>
      <c r="AG37" s="438"/>
      <c r="AH37" s="403"/>
      <c r="AI37" s="403"/>
      <c r="AJ37" s="403"/>
      <c r="AK37" s="374"/>
    </row>
    <row r="38" spans="1:36" ht="13.5" customHeight="1">
      <c r="A38" s="428" t="s">
        <v>11</v>
      </c>
      <c r="B38" s="429" t="s">
        <v>70</v>
      </c>
      <c r="C38" s="430" t="s">
        <v>69</v>
      </c>
      <c r="D38" s="442" t="s">
        <v>71</v>
      </c>
      <c r="E38" s="436">
        <v>0.2</v>
      </c>
      <c r="F38" s="431">
        <v>0</v>
      </c>
      <c r="G38" s="431">
        <v>0.8</v>
      </c>
      <c r="H38" s="431">
        <v>0.06</v>
      </c>
      <c r="I38" s="431">
        <v>50</v>
      </c>
      <c r="J38" s="431">
        <v>3.8</v>
      </c>
      <c r="K38" s="437">
        <v>3</v>
      </c>
      <c r="L38" s="431">
        <v>0.6</v>
      </c>
      <c r="M38" s="431">
        <v>0.5</v>
      </c>
      <c r="N38" s="431">
        <v>5.5</v>
      </c>
      <c r="O38" s="431">
        <v>0.02</v>
      </c>
      <c r="P38" s="431">
        <v>24.3</v>
      </c>
      <c r="Q38" s="431">
        <v>0</v>
      </c>
      <c r="R38" s="431">
        <v>0.04</v>
      </c>
      <c r="S38" s="431">
        <v>0.36</v>
      </c>
      <c r="T38" s="431">
        <v>0.16</v>
      </c>
      <c r="U38" s="431">
        <v>0</v>
      </c>
      <c r="V38" s="431">
        <v>37.9</v>
      </c>
      <c r="W38" s="431">
        <v>2.3</v>
      </c>
      <c r="X38" s="431">
        <v>6.1</v>
      </c>
      <c r="Y38" s="431">
        <v>1</v>
      </c>
      <c r="Z38" s="431">
        <v>0.12</v>
      </c>
      <c r="AA38" s="431"/>
      <c r="AB38" s="431"/>
      <c r="AC38" s="431"/>
      <c r="AD38" s="431"/>
      <c r="AE38" s="431"/>
      <c r="AF38" s="431"/>
      <c r="AG38" s="438"/>
      <c r="AH38" s="399"/>
      <c r="AI38" s="399"/>
      <c r="AJ38" s="399"/>
    </row>
    <row r="39" spans="1:36" ht="13.5" customHeight="1">
      <c r="A39" s="428" t="s">
        <v>11</v>
      </c>
      <c r="B39" s="429" t="s">
        <v>387</v>
      </c>
      <c r="C39" s="430" t="s">
        <v>12</v>
      </c>
      <c r="D39" s="442" t="s">
        <v>13</v>
      </c>
      <c r="E39" s="436"/>
      <c r="F39" s="431"/>
      <c r="G39" s="431">
        <v>63.5</v>
      </c>
      <c r="H39" s="431"/>
      <c r="I39" s="431"/>
      <c r="J39" s="431">
        <v>79.8</v>
      </c>
      <c r="K39" s="437">
        <v>3</v>
      </c>
      <c r="L39" s="431"/>
      <c r="M39" s="431"/>
      <c r="N39" s="431"/>
      <c r="O39" s="431"/>
      <c r="P39" s="431"/>
      <c r="Q39" s="431"/>
      <c r="R39" s="431"/>
      <c r="S39" s="431"/>
      <c r="T39" s="431"/>
      <c r="U39" s="431"/>
      <c r="V39" s="431">
        <v>78.8</v>
      </c>
      <c r="W39" s="431"/>
      <c r="X39" s="431">
        <v>76.9</v>
      </c>
      <c r="Y39" s="431"/>
      <c r="Z39" s="431"/>
      <c r="AA39" s="431"/>
      <c r="AB39" s="431"/>
      <c r="AC39" s="431"/>
      <c r="AD39" s="431"/>
      <c r="AE39" s="431"/>
      <c r="AF39" s="431"/>
      <c r="AG39" s="438"/>
      <c r="AH39" s="404"/>
      <c r="AI39" s="404"/>
      <c r="AJ39" s="404"/>
    </row>
    <row r="40" spans="1:36" ht="13.5" customHeight="1">
      <c r="A40" s="428" t="s">
        <v>11</v>
      </c>
      <c r="B40" s="429" t="s">
        <v>330</v>
      </c>
      <c r="C40" s="430" t="s">
        <v>331</v>
      </c>
      <c r="D40" s="442" t="s">
        <v>13</v>
      </c>
      <c r="E40" s="436">
        <v>2.1</v>
      </c>
      <c r="F40" s="431">
        <v>0.2</v>
      </c>
      <c r="G40" s="431">
        <v>4.7</v>
      </c>
      <c r="H40" s="431">
        <v>0</v>
      </c>
      <c r="I40" s="431">
        <v>50</v>
      </c>
      <c r="J40" s="431">
        <v>74.6</v>
      </c>
      <c r="K40" s="437">
        <v>4</v>
      </c>
      <c r="L40" s="431">
        <v>2.1</v>
      </c>
      <c r="M40" s="431">
        <v>7.5</v>
      </c>
      <c r="N40" s="431">
        <v>0.03</v>
      </c>
      <c r="O40" s="431">
        <v>0</v>
      </c>
      <c r="P40" s="431">
        <v>24.2</v>
      </c>
      <c r="Q40" s="431">
        <v>8</v>
      </c>
      <c r="R40" s="431">
        <v>1</v>
      </c>
      <c r="S40" s="431">
        <v>0.7</v>
      </c>
      <c r="T40" s="431">
        <v>0.1</v>
      </c>
      <c r="U40" s="431">
        <v>0</v>
      </c>
      <c r="V40" s="431">
        <v>40</v>
      </c>
      <c r="W40" s="431">
        <v>30.8</v>
      </c>
      <c r="X40" s="431">
        <v>19.5</v>
      </c>
      <c r="Y40" s="431">
        <v>8.9</v>
      </c>
      <c r="Z40" s="431">
        <v>100</v>
      </c>
      <c r="AA40" s="431"/>
      <c r="AB40" s="431"/>
      <c r="AC40" s="431"/>
      <c r="AD40" s="431"/>
      <c r="AE40" s="431"/>
      <c r="AF40" s="431"/>
      <c r="AG40" s="438"/>
      <c r="AH40" s="403"/>
      <c r="AI40" s="403"/>
      <c r="AJ40" s="403"/>
    </row>
    <row r="41" spans="1:37" ht="13.5" customHeight="1">
      <c r="A41" s="428" t="s">
        <v>11</v>
      </c>
      <c r="B41" s="446" t="s">
        <v>332</v>
      </c>
      <c r="C41" s="443" t="s">
        <v>331</v>
      </c>
      <c r="D41" s="442" t="s">
        <v>13</v>
      </c>
      <c r="E41" s="436"/>
      <c r="F41" s="431"/>
      <c r="G41" s="431"/>
      <c r="H41" s="431"/>
      <c r="I41" s="431">
        <v>50</v>
      </c>
      <c r="J41" s="431"/>
      <c r="K41" s="437">
        <v>3</v>
      </c>
      <c r="L41" s="431"/>
      <c r="M41" s="431"/>
      <c r="N41" s="431"/>
      <c r="O41" s="431"/>
      <c r="P41" s="431"/>
      <c r="Q41" s="431"/>
      <c r="R41" s="431"/>
      <c r="S41" s="431"/>
      <c r="T41" s="431"/>
      <c r="U41" s="431"/>
      <c r="V41" s="431"/>
      <c r="W41" s="431"/>
      <c r="X41" s="431"/>
      <c r="Y41" s="431"/>
      <c r="Z41" s="431">
        <v>100</v>
      </c>
      <c r="AA41" s="431"/>
      <c r="AB41" s="431"/>
      <c r="AC41" s="431"/>
      <c r="AD41" s="431"/>
      <c r="AE41" s="431"/>
      <c r="AF41" s="431"/>
      <c r="AG41" s="438"/>
      <c r="AH41" s="399"/>
      <c r="AI41" s="399"/>
      <c r="AJ41" s="399"/>
      <c r="AK41" s="374"/>
    </row>
    <row r="42" spans="1:37" ht="13.5" customHeight="1">
      <c r="A42" s="428" t="s">
        <v>11</v>
      </c>
      <c r="B42" s="429" t="s">
        <v>111</v>
      </c>
      <c r="C42" s="430" t="s">
        <v>110</v>
      </c>
      <c r="D42" s="442" t="s">
        <v>112</v>
      </c>
      <c r="E42" s="436"/>
      <c r="F42" s="431"/>
      <c r="G42" s="431">
        <v>0.74</v>
      </c>
      <c r="H42" s="431"/>
      <c r="I42" s="431"/>
      <c r="J42" s="431"/>
      <c r="K42" s="437"/>
      <c r="L42" s="431"/>
      <c r="M42" s="431"/>
      <c r="N42" s="431"/>
      <c r="O42" s="431"/>
      <c r="P42" s="431"/>
      <c r="Q42" s="431"/>
      <c r="R42" s="431"/>
      <c r="S42" s="431"/>
      <c r="T42" s="431"/>
      <c r="U42" s="431"/>
      <c r="V42" s="431"/>
      <c r="W42" s="431"/>
      <c r="X42" s="431"/>
      <c r="Y42" s="431"/>
      <c r="Z42" s="431"/>
      <c r="AA42" s="431"/>
      <c r="AB42" s="431"/>
      <c r="AC42" s="431"/>
      <c r="AD42" s="431"/>
      <c r="AE42" s="431"/>
      <c r="AF42" s="431"/>
      <c r="AG42" s="438"/>
      <c r="AH42" s="399"/>
      <c r="AI42" s="399"/>
      <c r="AJ42" s="399"/>
      <c r="AK42" s="374"/>
    </row>
    <row r="43" spans="1:37" ht="13.5" customHeight="1">
      <c r="A43" s="428" t="s">
        <v>11</v>
      </c>
      <c r="B43" s="429" t="s">
        <v>83</v>
      </c>
      <c r="C43" s="430" t="s">
        <v>82</v>
      </c>
      <c r="D43" s="442" t="s">
        <v>84</v>
      </c>
      <c r="E43" s="436">
        <v>0</v>
      </c>
      <c r="F43" s="431">
        <v>0</v>
      </c>
      <c r="G43" s="431">
        <v>0</v>
      </c>
      <c r="H43" s="431">
        <v>0</v>
      </c>
      <c r="I43" s="431">
        <v>0</v>
      </c>
      <c r="J43" s="431">
        <v>26.8</v>
      </c>
      <c r="K43" s="437">
        <v>2</v>
      </c>
      <c r="L43" s="431">
        <v>0</v>
      </c>
      <c r="M43" s="431">
        <v>9.9</v>
      </c>
      <c r="N43" s="431">
        <v>0</v>
      </c>
      <c r="O43" s="431">
        <v>0</v>
      </c>
      <c r="P43" s="431">
        <v>0</v>
      </c>
      <c r="Q43" s="431">
        <v>0</v>
      </c>
      <c r="R43" s="431">
        <v>0</v>
      </c>
      <c r="S43" s="431">
        <v>4.9</v>
      </c>
      <c r="T43" s="431">
        <v>0</v>
      </c>
      <c r="U43" s="431">
        <v>0</v>
      </c>
      <c r="V43" s="431">
        <v>12.9</v>
      </c>
      <c r="W43" s="431">
        <v>1.8</v>
      </c>
      <c r="X43" s="431">
        <v>4</v>
      </c>
      <c r="Y43" s="431">
        <v>0</v>
      </c>
      <c r="Z43" s="431">
        <v>0</v>
      </c>
      <c r="AA43" s="431"/>
      <c r="AB43" s="431"/>
      <c r="AC43" s="431"/>
      <c r="AD43" s="431"/>
      <c r="AE43" s="431"/>
      <c r="AF43" s="431"/>
      <c r="AG43" s="438"/>
      <c r="AH43" s="399"/>
      <c r="AI43" s="399"/>
      <c r="AJ43" s="399"/>
      <c r="AK43" s="374"/>
    </row>
    <row r="44" spans="1:37" ht="13.5" customHeight="1">
      <c r="A44" s="428" t="s">
        <v>11</v>
      </c>
      <c r="B44" s="429" t="s">
        <v>83</v>
      </c>
      <c r="C44" s="430" t="s">
        <v>85</v>
      </c>
      <c r="D44" s="442" t="s">
        <v>84</v>
      </c>
      <c r="E44" s="436">
        <v>56.1</v>
      </c>
      <c r="F44" s="431">
        <v>4.9</v>
      </c>
      <c r="G44" s="431">
        <v>90.2</v>
      </c>
      <c r="H44" s="431">
        <v>0</v>
      </c>
      <c r="I44" s="431">
        <v>0</v>
      </c>
      <c r="J44" s="431">
        <v>95.1</v>
      </c>
      <c r="K44" s="437">
        <v>3</v>
      </c>
      <c r="L44" s="431">
        <v>4.9</v>
      </c>
      <c r="M44" s="431">
        <v>58.5</v>
      </c>
      <c r="N44" s="431">
        <v>0</v>
      </c>
      <c r="O44" s="431">
        <v>0</v>
      </c>
      <c r="P44" s="431">
        <v>56.1</v>
      </c>
      <c r="Q44" s="431">
        <v>2.4</v>
      </c>
      <c r="R44" s="431">
        <v>2.4</v>
      </c>
      <c r="S44" s="431">
        <v>34.1</v>
      </c>
      <c r="T44" s="431">
        <v>12.2</v>
      </c>
      <c r="U44" s="431">
        <v>2.4</v>
      </c>
      <c r="V44" s="431">
        <v>90.2</v>
      </c>
      <c r="W44" s="431">
        <v>61.8</v>
      </c>
      <c r="X44" s="431">
        <v>26.8</v>
      </c>
      <c r="Y44" s="431">
        <v>100</v>
      </c>
      <c r="Z44" s="431">
        <v>17.1</v>
      </c>
      <c r="AA44" s="431"/>
      <c r="AB44" s="431"/>
      <c r="AC44" s="431"/>
      <c r="AD44" s="431"/>
      <c r="AE44" s="431"/>
      <c r="AF44" s="431"/>
      <c r="AG44" s="438"/>
      <c r="AH44" s="399"/>
      <c r="AI44" s="399"/>
      <c r="AJ44" s="399"/>
      <c r="AK44" s="374"/>
    </row>
    <row r="45" spans="1:36" ht="13.5" customHeight="1">
      <c r="A45" s="428" t="s">
        <v>11</v>
      </c>
      <c r="B45" s="429" t="s">
        <v>333</v>
      </c>
      <c r="C45" s="430" t="s">
        <v>334</v>
      </c>
      <c r="D45" s="442" t="s">
        <v>335</v>
      </c>
      <c r="E45" s="436">
        <v>100</v>
      </c>
      <c r="F45" s="431"/>
      <c r="G45" s="431">
        <v>18.2</v>
      </c>
      <c r="H45" s="431"/>
      <c r="I45" s="431"/>
      <c r="J45" s="431">
        <v>9.1</v>
      </c>
      <c r="K45" s="437">
        <v>1</v>
      </c>
      <c r="L45" s="431">
        <v>9.1</v>
      </c>
      <c r="M45" s="431">
        <v>18.2</v>
      </c>
      <c r="N45" s="431"/>
      <c r="O45" s="431"/>
      <c r="P45" s="431">
        <v>9.1</v>
      </c>
      <c r="Q45" s="431"/>
      <c r="R45" s="431"/>
      <c r="S45" s="431"/>
      <c r="T45" s="431"/>
      <c r="U45" s="431">
        <v>100</v>
      </c>
      <c r="V45" s="431"/>
      <c r="W45" s="431"/>
      <c r="X45" s="431"/>
      <c r="Y45" s="431"/>
      <c r="Z45" s="431"/>
      <c r="AA45" s="431"/>
      <c r="AB45" s="431">
        <v>68</v>
      </c>
      <c r="AC45" s="431"/>
      <c r="AD45" s="431"/>
      <c r="AE45" s="431"/>
      <c r="AF45" s="431"/>
      <c r="AG45" s="438"/>
      <c r="AH45" s="403" t="s">
        <v>384</v>
      </c>
      <c r="AI45" s="403" t="s">
        <v>385</v>
      </c>
      <c r="AJ45" s="403" t="s">
        <v>386</v>
      </c>
    </row>
    <row r="46" spans="1:36" ht="13.5" customHeight="1">
      <c r="A46" s="428" t="s">
        <v>11</v>
      </c>
      <c r="B46" s="429" t="s">
        <v>117</v>
      </c>
      <c r="C46" s="430" t="s">
        <v>116</v>
      </c>
      <c r="D46" s="442" t="s">
        <v>118</v>
      </c>
      <c r="E46" s="436"/>
      <c r="F46" s="431"/>
      <c r="G46" s="431"/>
      <c r="H46" s="431"/>
      <c r="I46" s="431">
        <v>100</v>
      </c>
      <c r="J46" s="431"/>
      <c r="K46" s="437">
        <v>3</v>
      </c>
      <c r="L46" s="431"/>
      <c r="M46" s="431"/>
      <c r="N46" s="431"/>
      <c r="O46" s="431"/>
      <c r="P46" s="431"/>
      <c r="Q46" s="431"/>
      <c r="R46" s="431"/>
      <c r="S46" s="431"/>
      <c r="T46" s="431">
        <v>100</v>
      </c>
      <c r="U46" s="431"/>
      <c r="V46" s="431"/>
      <c r="W46" s="431"/>
      <c r="X46" s="431"/>
      <c r="Y46" s="431"/>
      <c r="Z46" s="431"/>
      <c r="AA46" s="431"/>
      <c r="AB46" s="431"/>
      <c r="AC46" s="431"/>
      <c r="AD46" s="431"/>
      <c r="AE46" s="431"/>
      <c r="AF46" s="431"/>
      <c r="AG46" s="438"/>
      <c r="AH46" s="403" t="s">
        <v>402</v>
      </c>
      <c r="AI46" s="403"/>
      <c r="AJ46" s="403"/>
    </row>
    <row r="47" spans="1:37" ht="13.5" customHeight="1">
      <c r="A47" s="428" t="s">
        <v>11</v>
      </c>
      <c r="B47" s="429" t="s">
        <v>119</v>
      </c>
      <c r="C47" s="430" t="s">
        <v>119</v>
      </c>
      <c r="D47" s="442" t="s">
        <v>120</v>
      </c>
      <c r="E47" s="436">
        <v>0.2</v>
      </c>
      <c r="F47" s="431">
        <v>0.1</v>
      </c>
      <c r="G47" s="431">
        <v>2.7</v>
      </c>
      <c r="H47" s="431">
        <v>8.2</v>
      </c>
      <c r="I47" s="431">
        <v>50</v>
      </c>
      <c r="J47" s="431">
        <v>5.1</v>
      </c>
      <c r="K47" s="437">
        <v>4</v>
      </c>
      <c r="L47" s="431">
        <v>0.3</v>
      </c>
      <c r="M47" s="431">
        <v>1</v>
      </c>
      <c r="N47" s="431">
        <v>0.1</v>
      </c>
      <c r="O47" s="431">
        <v>0.1</v>
      </c>
      <c r="P47" s="431">
        <v>0</v>
      </c>
      <c r="Q47" s="431">
        <v>0.5</v>
      </c>
      <c r="R47" s="431">
        <v>0.1</v>
      </c>
      <c r="S47" s="431">
        <v>2.2</v>
      </c>
      <c r="T47" s="431">
        <v>0.3</v>
      </c>
      <c r="U47" s="431">
        <v>0.2</v>
      </c>
      <c r="V47" s="431">
        <v>28.6</v>
      </c>
      <c r="W47" s="431">
        <v>12.6</v>
      </c>
      <c r="X47" s="431">
        <v>12.8</v>
      </c>
      <c r="Y47" s="431">
        <v>14.5</v>
      </c>
      <c r="Z47" s="431">
        <v>2.3</v>
      </c>
      <c r="AA47" s="431"/>
      <c r="AB47" s="431"/>
      <c r="AC47" s="431"/>
      <c r="AD47" s="431"/>
      <c r="AE47" s="431"/>
      <c r="AF47" s="431"/>
      <c r="AG47" s="438"/>
      <c r="AH47" s="399"/>
      <c r="AI47" s="399"/>
      <c r="AJ47" s="399"/>
      <c r="AK47" s="374"/>
    </row>
    <row r="48" spans="1:37" ht="13.5" customHeight="1">
      <c r="A48" s="428" t="s">
        <v>11</v>
      </c>
      <c r="B48" s="429" t="s">
        <v>144</v>
      </c>
      <c r="C48" s="443" t="s">
        <v>143</v>
      </c>
      <c r="D48" s="442" t="s">
        <v>145</v>
      </c>
      <c r="E48" s="436"/>
      <c r="F48" s="431"/>
      <c r="G48" s="431"/>
      <c r="H48" s="431"/>
      <c r="I48" s="431"/>
      <c r="J48" s="431">
        <v>1.51</v>
      </c>
      <c r="K48" s="437">
        <v>1</v>
      </c>
      <c r="L48" s="431"/>
      <c r="M48" s="431"/>
      <c r="N48" s="431"/>
      <c r="O48" s="431"/>
      <c r="P48" s="431"/>
      <c r="Q48" s="431"/>
      <c r="R48" s="431"/>
      <c r="S48" s="431"/>
      <c r="T48" s="431"/>
      <c r="U48" s="431"/>
      <c r="V48" s="431"/>
      <c r="W48" s="431"/>
      <c r="X48" s="431"/>
      <c r="Y48" s="431"/>
      <c r="Z48" s="431"/>
      <c r="AA48" s="431"/>
      <c r="AB48" s="431"/>
      <c r="AC48" s="431"/>
      <c r="AD48" s="431"/>
      <c r="AE48" s="431"/>
      <c r="AF48" s="431"/>
      <c r="AG48" s="438"/>
      <c r="AH48" s="399"/>
      <c r="AI48" s="399"/>
      <c r="AJ48" s="399"/>
      <c r="AK48" s="374"/>
    </row>
    <row r="49" spans="1:37" ht="13.5" customHeight="1">
      <c r="A49" s="428" t="s">
        <v>11</v>
      </c>
      <c r="B49" s="429" t="s">
        <v>192</v>
      </c>
      <c r="C49" s="430" t="s">
        <v>191</v>
      </c>
      <c r="D49" s="442" t="s">
        <v>193</v>
      </c>
      <c r="E49" s="436"/>
      <c r="F49" s="431"/>
      <c r="G49" s="431"/>
      <c r="H49" s="431"/>
      <c r="I49" s="431"/>
      <c r="J49" s="431">
        <v>3.8</v>
      </c>
      <c r="K49" s="431">
        <v>2</v>
      </c>
      <c r="L49" s="431"/>
      <c r="M49" s="431">
        <v>1.5</v>
      </c>
      <c r="N49" s="431"/>
      <c r="O49" s="431">
        <v>0.7</v>
      </c>
      <c r="P49" s="431"/>
      <c r="Q49" s="431"/>
      <c r="R49" s="431"/>
      <c r="S49" s="431"/>
      <c r="T49" s="431"/>
      <c r="U49" s="431"/>
      <c r="V49" s="431">
        <v>3.1</v>
      </c>
      <c r="W49" s="431"/>
      <c r="X49" s="431">
        <v>1.1</v>
      </c>
      <c r="Y49" s="431">
        <v>1.8</v>
      </c>
      <c r="Z49" s="431"/>
      <c r="AA49" s="431"/>
      <c r="AB49" s="431"/>
      <c r="AC49" s="431"/>
      <c r="AD49" s="431"/>
      <c r="AE49" s="431"/>
      <c r="AF49" s="431"/>
      <c r="AG49" s="438"/>
      <c r="AH49" s="403"/>
      <c r="AI49" s="403"/>
      <c r="AJ49" s="403"/>
      <c r="AK49" s="374"/>
    </row>
    <row r="50" spans="1:37" ht="13.5" customHeight="1">
      <c r="A50" s="428" t="s">
        <v>11</v>
      </c>
      <c r="B50" s="429" t="s">
        <v>192</v>
      </c>
      <c r="C50" s="430" t="s">
        <v>194</v>
      </c>
      <c r="D50" s="442" t="s">
        <v>195</v>
      </c>
      <c r="E50" s="436"/>
      <c r="F50" s="431"/>
      <c r="G50" s="431"/>
      <c r="H50" s="431"/>
      <c r="I50" s="431"/>
      <c r="J50" s="431">
        <v>3.8</v>
      </c>
      <c r="K50" s="431">
        <v>2</v>
      </c>
      <c r="L50" s="431"/>
      <c r="M50" s="431">
        <v>1.5</v>
      </c>
      <c r="N50" s="431"/>
      <c r="O50" s="431">
        <v>0.7</v>
      </c>
      <c r="P50" s="431"/>
      <c r="Q50" s="431"/>
      <c r="R50" s="431"/>
      <c r="S50" s="431"/>
      <c r="T50" s="431"/>
      <c r="U50" s="431"/>
      <c r="V50" s="431">
        <v>3.1</v>
      </c>
      <c r="W50" s="431"/>
      <c r="X50" s="431">
        <v>1.1</v>
      </c>
      <c r="Y50" s="431">
        <v>1.8</v>
      </c>
      <c r="Z50" s="431"/>
      <c r="AA50" s="431"/>
      <c r="AB50" s="431"/>
      <c r="AC50" s="431"/>
      <c r="AD50" s="431"/>
      <c r="AE50" s="431"/>
      <c r="AF50" s="431"/>
      <c r="AG50" s="438"/>
      <c r="AH50" s="403"/>
      <c r="AI50" s="403"/>
      <c r="AJ50" s="403"/>
      <c r="AK50" s="374"/>
    </row>
    <row r="51" spans="1:37" ht="13.5" customHeight="1">
      <c r="A51" s="428" t="s">
        <v>11</v>
      </c>
      <c r="B51" s="429" t="s">
        <v>124</v>
      </c>
      <c r="C51" s="430" t="s">
        <v>123</v>
      </c>
      <c r="D51" s="442" t="s">
        <v>125</v>
      </c>
      <c r="E51" s="436">
        <v>0.1</v>
      </c>
      <c r="F51" s="431">
        <v>0</v>
      </c>
      <c r="G51" s="431">
        <v>1.9</v>
      </c>
      <c r="H51" s="431">
        <v>0</v>
      </c>
      <c r="I51" s="431">
        <v>0</v>
      </c>
      <c r="J51" s="431">
        <v>26.1</v>
      </c>
      <c r="K51" s="437">
        <v>2</v>
      </c>
      <c r="L51" s="431">
        <v>12.7</v>
      </c>
      <c r="M51" s="431">
        <v>16.4</v>
      </c>
      <c r="N51" s="431">
        <v>0.03</v>
      </c>
      <c r="O51" s="431">
        <v>14.5</v>
      </c>
      <c r="P51" s="431">
        <v>0.4</v>
      </c>
      <c r="Q51" s="431">
        <v>1.7</v>
      </c>
      <c r="R51" s="431">
        <v>0.1</v>
      </c>
      <c r="S51" s="431">
        <v>1.7</v>
      </c>
      <c r="T51" s="431">
        <v>0.1</v>
      </c>
      <c r="U51" s="431">
        <v>100</v>
      </c>
      <c r="V51" s="431">
        <v>25.9</v>
      </c>
      <c r="W51" s="431">
        <v>15.6</v>
      </c>
      <c r="X51" s="431">
        <v>8.5</v>
      </c>
      <c r="Y51" s="431">
        <v>50</v>
      </c>
      <c r="Z51" s="431">
        <v>3</v>
      </c>
      <c r="AA51" s="431"/>
      <c r="AB51" s="431"/>
      <c r="AC51" s="431"/>
      <c r="AD51" s="431"/>
      <c r="AE51" s="431"/>
      <c r="AF51" s="431"/>
      <c r="AG51" s="438"/>
      <c r="AH51" s="399"/>
      <c r="AI51" s="399"/>
      <c r="AJ51" s="399"/>
      <c r="AK51" s="374"/>
    </row>
    <row r="52" spans="1:36" ht="13.5" customHeight="1">
      <c r="A52" s="428" t="s">
        <v>11</v>
      </c>
      <c r="B52" s="429" t="s">
        <v>336</v>
      </c>
      <c r="C52" s="430" t="s">
        <v>337</v>
      </c>
      <c r="D52" s="442"/>
      <c r="E52" s="436">
        <v>100</v>
      </c>
      <c r="F52" s="431">
        <v>3.4</v>
      </c>
      <c r="G52" s="431">
        <v>7.7</v>
      </c>
      <c r="H52" s="431"/>
      <c r="I52" s="431"/>
      <c r="J52" s="431">
        <v>26</v>
      </c>
      <c r="K52" s="437">
        <v>1</v>
      </c>
      <c r="L52" s="431">
        <v>19.7</v>
      </c>
      <c r="M52" s="431">
        <v>16.5</v>
      </c>
      <c r="N52" s="431"/>
      <c r="O52" s="431"/>
      <c r="P52" s="431"/>
      <c r="Q52" s="431"/>
      <c r="R52" s="431">
        <v>6.7</v>
      </c>
      <c r="S52" s="431"/>
      <c r="T52" s="431"/>
      <c r="U52" s="431">
        <v>100</v>
      </c>
      <c r="V52" s="431">
        <v>4.8</v>
      </c>
      <c r="W52" s="431">
        <v>32.7</v>
      </c>
      <c r="X52" s="431">
        <v>12.5</v>
      </c>
      <c r="Y52" s="431">
        <v>1</v>
      </c>
      <c r="Z52" s="431"/>
      <c r="AA52" s="431"/>
      <c r="AB52" s="431">
        <v>33</v>
      </c>
      <c r="AC52" s="431"/>
      <c r="AD52" s="431"/>
      <c r="AE52" s="431"/>
      <c r="AF52" s="431"/>
      <c r="AG52" s="438"/>
      <c r="AH52" s="403" t="s">
        <v>405</v>
      </c>
      <c r="AI52" s="403" t="s">
        <v>406</v>
      </c>
      <c r="AJ52" s="403" t="s">
        <v>407</v>
      </c>
    </row>
    <row r="53" spans="1:37" ht="13.5" customHeight="1">
      <c r="A53" s="428" t="s">
        <v>11</v>
      </c>
      <c r="B53" s="429" t="s">
        <v>127</v>
      </c>
      <c r="C53" s="430" t="s">
        <v>126</v>
      </c>
      <c r="D53" s="442" t="s">
        <v>128</v>
      </c>
      <c r="E53" s="436"/>
      <c r="F53" s="431"/>
      <c r="G53" s="431"/>
      <c r="H53" s="431"/>
      <c r="I53" s="431">
        <v>50</v>
      </c>
      <c r="J53" s="431">
        <v>42</v>
      </c>
      <c r="K53" s="437"/>
      <c r="L53" s="431">
        <v>3</v>
      </c>
      <c r="M53" s="431">
        <v>11</v>
      </c>
      <c r="N53" s="431"/>
      <c r="O53" s="431"/>
      <c r="P53" s="431"/>
      <c r="Q53" s="431"/>
      <c r="R53" s="431">
        <v>42</v>
      </c>
      <c r="S53" s="431"/>
      <c r="T53" s="431"/>
      <c r="U53" s="431"/>
      <c r="V53" s="431">
        <v>34</v>
      </c>
      <c r="W53" s="431">
        <v>26.2</v>
      </c>
      <c r="X53" s="431">
        <v>26</v>
      </c>
      <c r="Y53" s="431"/>
      <c r="Z53" s="431"/>
      <c r="AA53" s="431">
        <v>13</v>
      </c>
      <c r="AB53" s="431"/>
      <c r="AC53" s="431"/>
      <c r="AD53" s="431"/>
      <c r="AE53" s="431"/>
      <c r="AF53" s="431"/>
      <c r="AG53" s="438"/>
      <c r="AH53" s="399"/>
      <c r="AI53" s="399"/>
      <c r="AJ53" s="399" t="s">
        <v>403</v>
      </c>
      <c r="AK53" s="374"/>
    </row>
    <row r="54" spans="1:37" ht="13.5" customHeight="1">
      <c r="A54" s="428" t="s">
        <v>11</v>
      </c>
      <c r="B54" s="429" t="s">
        <v>24</v>
      </c>
      <c r="C54" s="443" t="s">
        <v>24</v>
      </c>
      <c r="D54" s="442" t="s">
        <v>25</v>
      </c>
      <c r="E54" s="436">
        <v>0.7</v>
      </c>
      <c r="F54" s="431">
        <v>0</v>
      </c>
      <c r="G54" s="431">
        <v>4</v>
      </c>
      <c r="H54" s="431">
        <v>0</v>
      </c>
      <c r="I54" s="431">
        <v>100</v>
      </c>
      <c r="J54" s="431">
        <v>12.4</v>
      </c>
      <c r="K54" s="437">
        <v>3</v>
      </c>
      <c r="L54" s="431">
        <v>20.8</v>
      </c>
      <c r="M54" s="431">
        <v>2.6</v>
      </c>
      <c r="N54" s="431">
        <v>0.5</v>
      </c>
      <c r="O54" s="431">
        <v>1.9</v>
      </c>
      <c r="P54" s="431">
        <v>40.9</v>
      </c>
      <c r="Q54" s="431">
        <v>0.1</v>
      </c>
      <c r="R54" s="431">
        <v>0</v>
      </c>
      <c r="S54" s="431">
        <v>0.5</v>
      </c>
      <c r="T54" s="431">
        <v>100</v>
      </c>
      <c r="U54" s="431">
        <v>0</v>
      </c>
      <c r="V54" s="431">
        <v>32</v>
      </c>
      <c r="W54" s="431">
        <v>9.3</v>
      </c>
      <c r="X54" s="431">
        <v>13.6</v>
      </c>
      <c r="Y54" s="431">
        <v>100</v>
      </c>
      <c r="Z54" s="431">
        <v>0.7</v>
      </c>
      <c r="AA54" s="431"/>
      <c r="AB54" s="431"/>
      <c r="AC54" s="431"/>
      <c r="AD54" s="431"/>
      <c r="AE54" s="431"/>
      <c r="AF54" s="431"/>
      <c r="AG54" s="438"/>
      <c r="AH54" s="399" t="s">
        <v>409</v>
      </c>
      <c r="AI54" s="399"/>
      <c r="AJ54" s="399"/>
      <c r="AK54" s="374"/>
    </row>
    <row r="55" spans="1:36" ht="13.5" customHeight="1">
      <c r="A55" s="428" t="s">
        <v>11</v>
      </c>
      <c r="B55" s="429" t="s">
        <v>338</v>
      </c>
      <c r="C55" s="430" t="s">
        <v>339</v>
      </c>
      <c r="D55" s="442" t="s">
        <v>25</v>
      </c>
      <c r="E55" s="436">
        <v>100</v>
      </c>
      <c r="F55" s="431">
        <v>1.4</v>
      </c>
      <c r="G55" s="431">
        <v>12.2</v>
      </c>
      <c r="H55" s="431"/>
      <c r="I55" s="431">
        <v>100</v>
      </c>
      <c r="J55" s="431">
        <v>60</v>
      </c>
      <c r="K55" s="437">
        <v>3</v>
      </c>
      <c r="L55" s="431">
        <v>77</v>
      </c>
      <c r="M55" s="431">
        <v>23</v>
      </c>
      <c r="N55" s="431"/>
      <c r="O55" s="431">
        <v>13.5</v>
      </c>
      <c r="P55" s="431">
        <v>24</v>
      </c>
      <c r="Q55" s="431"/>
      <c r="R55" s="431">
        <v>29.7</v>
      </c>
      <c r="S55" s="431"/>
      <c r="T55" s="431">
        <v>100</v>
      </c>
      <c r="U55" s="431"/>
      <c r="V55" s="431">
        <v>93.2</v>
      </c>
      <c r="W55" s="431">
        <v>85.1</v>
      </c>
      <c r="X55" s="431">
        <v>60.8</v>
      </c>
      <c r="Y55" s="431">
        <v>25</v>
      </c>
      <c r="Z55" s="431"/>
      <c r="AA55" s="431">
        <v>16.2</v>
      </c>
      <c r="AB55" s="431">
        <v>78.9</v>
      </c>
      <c r="AC55" s="431"/>
      <c r="AD55" s="431"/>
      <c r="AE55" s="431"/>
      <c r="AF55" s="431"/>
      <c r="AG55" s="438"/>
      <c r="AH55" s="403" t="s">
        <v>408</v>
      </c>
      <c r="AI55" s="403"/>
      <c r="AJ55" s="403"/>
    </row>
    <row r="56" spans="1:36" ht="13.5" customHeight="1">
      <c r="A56" s="428" t="s">
        <v>11</v>
      </c>
      <c r="B56" s="429" t="s">
        <v>122</v>
      </c>
      <c r="C56" s="430" t="s">
        <v>122</v>
      </c>
      <c r="D56" s="442" t="s">
        <v>340</v>
      </c>
      <c r="E56" s="436">
        <v>4.5</v>
      </c>
      <c r="F56" s="431">
        <v>4.5</v>
      </c>
      <c r="G56" s="431">
        <v>45.5</v>
      </c>
      <c r="H56" s="431">
        <v>0.1</v>
      </c>
      <c r="I56" s="431">
        <v>100</v>
      </c>
      <c r="J56" s="431">
        <v>50.9</v>
      </c>
      <c r="K56" s="437">
        <v>2</v>
      </c>
      <c r="L56" s="431">
        <v>14.5</v>
      </c>
      <c r="M56" s="431">
        <v>20.9</v>
      </c>
      <c r="N56" s="431">
        <v>0.1</v>
      </c>
      <c r="O56" s="431">
        <v>0.9</v>
      </c>
      <c r="P56" s="431">
        <v>71.8</v>
      </c>
      <c r="Q56" s="431">
        <v>23.7</v>
      </c>
      <c r="R56" s="431">
        <v>0.9</v>
      </c>
      <c r="S56" s="431">
        <v>0.9</v>
      </c>
      <c r="T56" s="431">
        <v>2.7</v>
      </c>
      <c r="U56" s="431">
        <v>100</v>
      </c>
      <c r="V56" s="431">
        <v>86.4</v>
      </c>
      <c r="W56" s="431">
        <v>20.9</v>
      </c>
      <c r="X56" s="431">
        <v>0.9</v>
      </c>
      <c r="Y56" s="431">
        <v>21.8</v>
      </c>
      <c r="Z56" s="431">
        <v>8.2</v>
      </c>
      <c r="AA56" s="431"/>
      <c r="AB56" s="431"/>
      <c r="AC56" s="431"/>
      <c r="AD56" s="431"/>
      <c r="AE56" s="431"/>
      <c r="AF56" s="431"/>
      <c r="AG56" s="438"/>
      <c r="AH56" s="399"/>
      <c r="AI56" s="399"/>
      <c r="AJ56" s="399"/>
    </row>
    <row r="57" spans="1:37" ht="13.5" customHeight="1">
      <c r="A57" s="428" t="s">
        <v>11</v>
      </c>
      <c r="B57" s="429" t="s">
        <v>153</v>
      </c>
      <c r="C57" s="430" t="s">
        <v>152</v>
      </c>
      <c r="D57" s="442" t="s">
        <v>341</v>
      </c>
      <c r="E57" s="436"/>
      <c r="F57" s="431"/>
      <c r="G57" s="431">
        <v>44.4</v>
      </c>
      <c r="H57" s="431"/>
      <c r="I57" s="431"/>
      <c r="J57" s="431"/>
      <c r="K57" s="437">
        <v>1</v>
      </c>
      <c r="L57" s="431"/>
      <c r="M57" s="431"/>
      <c r="N57" s="431"/>
      <c r="O57" s="431"/>
      <c r="P57" s="431"/>
      <c r="Q57" s="431"/>
      <c r="R57" s="431"/>
      <c r="S57" s="431"/>
      <c r="T57" s="431">
        <v>100</v>
      </c>
      <c r="U57" s="431"/>
      <c r="V57" s="431"/>
      <c r="W57" s="431"/>
      <c r="X57" s="431"/>
      <c r="Y57" s="431"/>
      <c r="Z57" s="431"/>
      <c r="AA57" s="431"/>
      <c r="AB57" s="431"/>
      <c r="AC57" s="431"/>
      <c r="AD57" s="431"/>
      <c r="AE57" s="431"/>
      <c r="AF57" s="431"/>
      <c r="AG57" s="438"/>
      <c r="AH57" s="399"/>
      <c r="AI57" s="399"/>
      <c r="AJ57" s="399"/>
      <c r="AK57" s="374"/>
    </row>
    <row r="58" spans="1:36" ht="13.5" customHeight="1">
      <c r="A58" s="428" t="s">
        <v>11</v>
      </c>
      <c r="B58" s="429" t="s">
        <v>342</v>
      </c>
      <c r="C58" s="430" t="s">
        <v>343</v>
      </c>
      <c r="D58" s="442"/>
      <c r="E58" s="436">
        <v>100</v>
      </c>
      <c r="F58" s="431">
        <v>6.8</v>
      </c>
      <c r="G58" s="431">
        <v>31.5</v>
      </c>
      <c r="H58" s="431"/>
      <c r="I58" s="431"/>
      <c r="J58" s="431">
        <v>39.7</v>
      </c>
      <c r="K58" s="437">
        <v>1</v>
      </c>
      <c r="L58" s="431">
        <v>15.1</v>
      </c>
      <c r="M58" s="431">
        <v>6.8</v>
      </c>
      <c r="N58" s="431"/>
      <c r="O58" s="431"/>
      <c r="P58" s="431"/>
      <c r="Q58" s="431"/>
      <c r="R58" s="431">
        <v>11</v>
      </c>
      <c r="S58" s="431"/>
      <c r="T58" s="431">
        <v>100</v>
      </c>
      <c r="U58" s="431">
        <v>100</v>
      </c>
      <c r="V58" s="431">
        <v>6.8</v>
      </c>
      <c r="W58" s="431">
        <v>1.4</v>
      </c>
      <c r="X58" s="431">
        <v>27.4</v>
      </c>
      <c r="Y58" s="431">
        <v>100</v>
      </c>
      <c r="Z58" s="431"/>
      <c r="AA58" s="431">
        <v>31.5</v>
      </c>
      <c r="AB58" s="431"/>
      <c r="AC58" s="431"/>
      <c r="AD58" s="431"/>
      <c r="AE58" s="431"/>
      <c r="AF58" s="431"/>
      <c r="AG58" s="438"/>
      <c r="AH58" s="399" t="s">
        <v>397</v>
      </c>
      <c r="AI58" s="399"/>
      <c r="AJ58" s="399" t="s">
        <v>398</v>
      </c>
    </row>
    <row r="59" spans="1:36" ht="13.5" customHeight="1">
      <c r="A59" s="428" t="s">
        <v>11</v>
      </c>
      <c r="B59" s="429" t="s">
        <v>174</v>
      </c>
      <c r="C59" s="430" t="s">
        <v>173</v>
      </c>
      <c r="D59" s="442" t="s">
        <v>175</v>
      </c>
      <c r="E59" s="436"/>
      <c r="F59" s="431"/>
      <c r="G59" s="431">
        <v>7</v>
      </c>
      <c r="H59" s="431"/>
      <c r="I59" s="431"/>
      <c r="J59" s="431"/>
      <c r="K59" s="437"/>
      <c r="L59" s="431"/>
      <c r="M59" s="431"/>
      <c r="N59" s="431"/>
      <c r="O59" s="431"/>
      <c r="P59" s="431"/>
      <c r="Q59" s="431"/>
      <c r="R59" s="431"/>
      <c r="S59" s="431"/>
      <c r="T59" s="431"/>
      <c r="U59" s="431"/>
      <c r="V59" s="431"/>
      <c r="W59" s="431"/>
      <c r="X59" s="431"/>
      <c r="Y59" s="431"/>
      <c r="Z59" s="431"/>
      <c r="AA59" s="431"/>
      <c r="AB59" s="431"/>
      <c r="AC59" s="431"/>
      <c r="AD59" s="431"/>
      <c r="AE59" s="431"/>
      <c r="AF59" s="431"/>
      <c r="AG59" s="438"/>
      <c r="AH59" s="403"/>
      <c r="AI59" s="403"/>
      <c r="AJ59" s="403"/>
    </row>
    <row r="60" spans="1:37" ht="13.5" customHeight="1">
      <c r="A60" s="428" t="s">
        <v>11</v>
      </c>
      <c r="B60" s="429" t="s">
        <v>138</v>
      </c>
      <c r="C60" s="430" t="s">
        <v>137</v>
      </c>
      <c r="D60" s="442" t="s">
        <v>139</v>
      </c>
      <c r="E60" s="436">
        <v>1.3</v>
      </c>
      <c r="F60" s="431"/>
      <c r="G60" s="431">
        <v>1.6</v>
      </c>
      <c r="H60" s="431">
        <v>0.2</v>
      </c>
      <c r="I60" s="431">
        <v>50</v>
      </c>
      <c r="J60" s="431">
        <v>16</v>
      </c>
      <c r="K60" s="437"/>
      <c r="L60" s="431">
        <v>0.3</v>
      </c>
      <c r="M60" s="431">
        <v>0.3</v>
      </c>
      <c r="N60" s="431">
        <v>0</v>
      </c>
      <c r="O60" s="431">
        <v>0</v>
      </c>
      <c r="P60" s="431">
        <v>0.2</v>
      </c>
      <c r="Q60" s="431">
        <v>0</v>
      </c>
      <c r="R60" s="431"/>
      <c r="S60" s="431">
        <v>0.2</v>
      </c>
      <c r="T60" s="431">
        <v>0</v>
      </c>
      <c r="U60" s="431">
        <v>0</v>
      </c>
      <c r="V60" s="431">
        <v>43.3</v>
      </c>
      <c r="W60" s="431">
        <v>8</v>
      </c>
      <c r="X60" s="431">
        <v>46.6</v>
      </c>
      <c r="Y60" s="431">
        <v>4</v>
      </c>
      <c r="Z60" s="431">
        <v>2.3</v>
      </c>
      <c r="AA60" s="431"/>
      <c r="AB60" s="431"/>
      <c r="AC60" s="431"/>
      <c r="AD60" s="431"/>
      <c r="AE60" s="431"/>
      <c r="AF60" s="431"/>
      <c r="AG60" s="438"/>
      <c r="AH60" s="405"/>
      <c r="AI60" s="405"/>
      <c r="AJ60" s="405"/>
      <c r="AK60" s="374"/>
    </row>
    <row r="61" spans="1:37" ht="13.5" customHeight="1">
      <c r="A61" s="428" t="s">
        <v>11</v>
      </c>
      <c r="B61" s="429" t="s">
        <v>18</v>
      </c>
      <c r="C61" s="447" t="s">
        <v>17</v>
      </c>
      <c r="D61" s="444" t="s">
        <v>19</v>
      </c>
      <c r="E61" s="436"/>
      <c r="F61" s="431"/>
      <c r="G61" s="431"/>
      <c r="H61" s="431"/>
      <c r="I61" s="431">
        <v>50</v>
      </c>
      <c r="J61" s="431"/>
      <c r="K61" s="437">
        <v>3</v>
      </c>
      <c r="L61" s="431"/>
      <c r="M61" s="431"/>
      <c r="N61" s="431"/>
      <c r="O61" s="431"/>
      <c r="P61" s="431">
        <v>2.36</v>
      </c>
      <c r="Q61" s="431"/>
      <c r="R61" s="431"/>
      <c r="S61" s="431"/>
      <c r="T61" s="431"/>
      <c r="U61" s="431"/>
      <c r="V61" s="431">
        <v>49.21</v>
      </c>
      <c r="W61" s="431">
        <v>23.58</v>
      </c>
      <c r="X61" s="431">
        <v>43</v>
      </c>
      <c r="Y61" s="431">
        <v>8.38</v>
      </c>
      <c r="Z61" s="431">
        <v>100</v>
      </c>
      <c r="AA61" s="431"/>
      <c r="AB61" s="431"/>
      <c r="AC61" s="431"/>
      <c r="AD61" s="431"/>
      <c r="AE61" s="431"/>
      <c r="AF61" s="431"/>
      <c r="AG61" s="438"/>
      <c r="AH61" s="402"/>
      <c r="AI61" s="402"/>
      <c r="AJ61" s="402"/>
      <c r="AK61" s="374"/>
    </row>
    <row r="62" spans="1:37" ht="13.5" customHeight="1">
      <c r="A62" s="428" t="s">
        <v>11</v>
      </c>
      <c r="B62" s="429" t="s">
        <v>147</v>
      </c>
      <c r="C62" s="430" t="s">
        <v>146</v>
      </c>
      <c r="D62" s="442" t="s">
        <v>148</v>
      </c>
      <c r="E62" s="436">
        <v>0.5</v>
      </c>
      <c r="F62" s="431"/>
      <c r="G62" s="431">
        <v>24.2</v>
      </c>
      <c r="H62" s="431">
        <v>0</v>
      </c>
      <c r="I62" s="431">
        <v>50</v>
      </c>
      <c r="J62" s="431">
        <v>57</v>
      </c>
      <c r="K62" s="437">
        <v>3</v>
      </c>
      <c r="L62" s="431">
        <v>10.6</v>
      </c>
      <c r="M62" s="431">
        <v>10.6</v>
      </c>
      <c r="N62" s="431">
        <v>1.9</v>
      </c>
      <c r="O62" s="431">
        <v>0</v>
      </c>
      <c r="P62" s="431">
        <v>28.5</v>
      </c>
      <c r="Q62" s="431">
        <v>0.5</v>
      </c>
      <c r="R62" s="431">
        <v>1.4</v>
      </c>
      <c r="S62" s="431">
        <v>0.5</v>
      </c>
      <c r="T62" s="431">
        <v>0.5</v>
      </c>
      <c r="U62" s="431">
        <v>100</v>
      </c>
      <c r="V62" s="431">
        <v>99.9</v>
      </c>
      <c r="W62" s="431">
        <v>91.3</v>
      </c>
      <c r="X62" s="431">
        <v>84.5</v>
      </c>
      <c r="Y62" s="431">
        <v>11.6</v>
      </c>
      <c r="Z62" s="431">
        <v>5.8</v>
      </c>
      <c r="AA62" s="431"/>
      <c r="AB62" s="431"/>
      <c r="AC62" s="431"/>
      <c r="AD62" s="431"/>
      <c r="AE62" s="431"/>
      <c r="AF62" s="431"/>
      <c r="AG62" s="438"/>
      <c r="AH62" s="399"/>
      <c r="AI62" s="399"/>
      <c r="AJ62" s="399"/>
      <c r="AK62" s="374"/>
    </row>
    <row r="63" spans="1:37" ht="13.5" customHeight="1">
      <c r="A63" s="428" t="s">
        <v>11</v>
      </c>
      <c r="B63" s="429" t="s">
        <v>121</v>
      </c>
      <c r="C63" s="430" t="s">
        <v>121</v>
      </c>
      <c r="D63" s="442" t="s">
        <v>315</v>
      </c>
      <c r="E63" s="436">
        <v>20.9</v>
      </c>
      <c r="F63" s="431">
        <v>44.4</v>
      </c>
      <c r="G63" s="431">
        <v>36.1</v>
      </c>
      <c r="H63" s="431">
        <v>0.8</v>
      </c>
      <c r="I63" s="431">
        <v>100</v>
      </c>
      <c r="J63" s="431">
        <v>6.3</v>
      </c>
      <c r="K63" s="437">
        <v>2</v>
      </c>
      <c r="L63" s="431">
        <v>11.8</v>
      </c>
      <c r="M63" s="431">
        <v>12.6</v>
      </c>
      <c r="N63" s="431">
        <v>0</v>
      </c>
      <c r="O63" s="431">
        <v>0</v>
      </c>
      <c r="P63" s="431">
        <v>88.7</v>
      </c>
      <c r="Q63" s="431">
        <v>73.6</v>
      </c>
      <c r="R63" s="431">
        <v>5.8</v>
      </c>
      <c r="S63" s="431">
        <v>3.2</v>
      </c>
      <c r="T63" s="431">
        <v>11</v>
      </c>
      <c r="U63" s="431">
        <v>100</v>
      </c>
      <c r="V63" s="431">
        <v>90.1</v>
      </c>
      <c r="W63" s="431">
        <v>72.5</v>
      </c>
      <c r="X63" s="431">
        <v>8.1</v>
      </c>
      <c r="Y63" s="431">
        <v>37.6</v>
      </c>
      <c r="Z63" s="431">
        <v>12.3</v>
      </c>
      <c r="AA63" s="431"/>
      <c r="AB63" s="431"/>
      <c r="AC63" s="431"/>
      <c r="AD63" s="431"/>
      <c r="AE63" s="431"/>
      <c r="AF63" s="431"/>
      <c r="AG63" s="438"/>
      <c r="AH63" s="403"/>
      <c r="AI63" s="403"/>
      <c r="AJ63" s="403"/>
      <c r="AK63" s="374"/>
    </row>
    <row r="64" spans="1:36" ht="13.5" customHeight="1">
      <c r="A64" s="428" t="s">
        <v>11</v>
      </c>
      <c r="B64" s="448" t="s">
        <v>443</v>
      </c>
      <c r="C64" s="430" t="s">
        <v>345</v>
      </c>
      <c r="D64" s="442"/>
      <c r="E64" s="436">
        <v>50</v>
      </c>
      <c r="F64" s="431">
        <v>14.9</v>
      </c>
      <c r="G64" s="431">
        <v>3</v>
      </c>
      <c r="H64" s="431">
        <v>0.2</v>
      </c>
      <c r="I64" s="431">
        <v>100</v>
      </c>
      <c r="J64" s="431">
        <v>4.5</v>
      </c>
      <c r="K64" s="437">
        <v>2</v>
      </c>
      <c r="L64" s="431">
        <v>2.8</v>
      </c>
      <c r="M64" s="431">
        <v>2.9</v>
      </c>
      <c r="N64" s="431"/>
      <c r="O64" s="431">
        <v>0.2</v>
      </c>
      <c r="P64" s="431">
        <v>8.1</v>
      </c>
      <c r="Q64" s="431">
        <v>23.7</v>
      </c>
      <c r="R64" s="431">
        <v>1.7</v>
      </c>
      <c r="S64" s="431"/>
      <c r="T64" s="431"/>
      <c r="U64" s="431">
        <v>100</v>
      </c>
      <c r="V64" s="431">
        <v>64.8</v>
      </c>
      <c r="W64" s="431">
        <v>30.9</v>
      </c>
      <c r="X64" s="431">
        <v>13.1</v>
      </c>
      <c r="Y64" s="431"/>
      <c r="Z64" s="431"/>
      <c r="AA64" s="431">
        <v>7.9</v>
      </c>
      <c r="AB64" s="431"/>
      <c r="AC64" s="431">
        <v>0.6</v>
      </c>
      <c r="AD64" s="431"/>
      <c r="AE64" s="431"/>
      <c r="AF64" s="431"/>
      <c r="AG64" s="438"/>
      <c r="AH64" s="399" t="s">
        <v>392</v>
      </c>
      <c r="AI64" s="399"/>
      <c r="AJ64" s="399" t="s">
        <v>393</v>
      </c>
    </row>
    <row r="65" spans="1:36" ht="13.5" customHeight="1">
      <c r="A65" s="428" t="s">
        <v>11</v>
      </c>
      <c r="B65" s="429" t="s">
        <v>346</v>
      </c>
      <c r="C65" s="430" t="s">
        <v>347</v>
      </c>
      <c r="D65" s="442" t="s">
        <v>348</v>
      </c>
      <c r="E65" s="436">
        <v>100</v>
      </c>
      <c r="F65" s="431"/>
      <c r="G65" s="431">
        <v>0.8</v>
      </c>
      <c r="H65" s="431"/>
      <c r="I65" s="431"/>
      <c r="J65" s="431">
        <v>0.99</v>
      </c>
      <c r="K65" s="437">
        <v>1</v>
      </c>
      <c r="L65" s="431">
        <v>10.54</v>
      </c>
      <c r="M65" s="431">
        <v>2.58</v>
      </c>
      <c r="N65" s="431"/>
      <c r="O65" s="431">
        <v>0.1</v>
      </c>
      <c r="P65" s="431"/>
      <c r="Q65" s="431"/>
      <c r="R65" s="431"/>
      <c r="S65" s="431"/>
      <c r="T65" s="431"/>
      <c r="U65" s="431">
        <v>100</v>
      </c>
      <c r="V65" s="431"/>
      <c r="W65" s="431"/>
      <c r="X65" s="431"/>
      <c r="Y65" s="431"/>
      <c r="Z65" s="431"/>
      <c r="AA65" s="431"/>
      <c r="AB65" s="431">
        <v>47</v>
      </c>
      <c r="AC65" s="431"/>
      <c r="AD65" s="431"/>
      <c r="AE65" s="431"/>
      <c r="AF65" s="431"/>
      <c r="AG65" s="438"/>
      <c r="AH65" s="403" t="s">
        <v>419</v>
      </c>
      <c r="AI65" s="403"/>
      <c r="AJ65" s="403" t="s">
        <v>420</v>
      </c>
    </row>
    <row r="66" spans="1:36" ht="13.5" customHeight="1">
      <c r="A66" s="428" t="s">
        <v>11</v>
      </c>
      <c r="B66" s="429" t="s">
        <v>77</v>
      </c>
      <c r="C66" s="449" t="s">
        <v>76</v>
      </c>
      <c r="D66" s="444" t="s">
        <v>78</v>
      </c>
      <c r="E66" s="436"/>
      <c r="F66" s="431"/>
      <c r="G66" s="431"/>
      <c r="H66" s="431"/>
      <c r="I66" s="431"/>
      <c r="J66" s="431"/>
      <c r="K66" s="437">
        <v>1</v>
      </c>
      <c r="L66" s="431"/>
      <c r="M66" s="431"/>
      <c r="N66" s="431"/>
      <c r="O66" s="431"/>
      <c r="P66" s="431"/>
      <c r="Q66" s="431"/>
      <c r="R66" s="431"/>
      <c r="S66" s="431"/>
      <c r="T66" s="431"/>
      <c r="U66" s="431"/>
      <c r="V66" s="431"/>
      <c r="W66" s="431"/>
      <c r="X66" s="431"/>
      <c r="Y66" s="431"/>
      <c r="Z66" s="431"/>
      <c r="AA66" s="431"/>
      <c r="AB66" s="431"/>
      <c r="AC66" s="431"/>
      <c r="AD66" s="431"/>
      <c r="AE66" s="431"/>
      <c r="AF66" s="431"/>
      <c r="AG66" s="438"/>
      <c r="AH66" s="402"/>
      <c r="AI66" s="402"/>
      <c r="AJ66" s="402"/>
    </row>
    <row r="67" spans="1:36" ht="13.5" customHeight="1">
      <c r="A67" s="428" t="s">
        <v>11</v>
      </c>
      <c r="B67" s="429" t="s">
        <v>349</v>
      </c>
      <c r="C67" s="430" t="s">
        <v>349</v>
      </c>
      <c r="D67" s="442" t="s">
        <v>156</v>
      </c>
      <c r="E67" s="436"/>
      <c r="F67" s="431"/>
      <c r="G67" s="431">
        <v>23.1</v>
      </c>
      <c r="H67" s="431"/>
      <c r="I67" s="431"/>
      <c r="J67" s="431">
        <v>3</v>
      </c>
      <c r="K67" s="437">
        <v>1</v>
      </c>
      <c r="L67" s="431"/>
      <c r="M67" s="431"/>
      <c r="N67" s="431"/>
      <c r="O67" s="431"/>
      <c r="P67" s="431"/>
      <c r="Q67" s="431"/>
      <c r="R67" s="431"/>
      <c r="S67" s="431"/>
      <c r="T67" s="431"/>
      <c r="U67" s="431"/>
      <c r="V67" s="431"/>
      <c r="W67" s="431"/>
      <c r="X67" s="431"/>
      <c r="Y67" s="431"/>
      <c r="Z67" s="431"/>
      <c r="AA67" s="431"/>
      <c r="AB67" s="431"/>
      <c r="AC67" s="431"/>
      <c r="AD67" s="431"/>
      <c r="AE67" s="431"/>
      <c r="AF67" s="431"/>
      <c r="AG67" s="438"/>
      <c r="AH67" s="403"/>
      <c r="AI67" s="403"/>
      <c r="AJ67" s="403"/>
    </row>
    <row r="68" spans="1:37" ht="13.5" customHeight="1">
      <c r="A68" s="428" t="s">
        <v>11</v>
      </c>
      <c r="B68" s="429" t="s">
        <v>150</v>
      </c>
      <c r="C68" s="443" t="s">
        <v>149</v>
      </c>
      <c r="D68" s="442" t="s">
        <v>151</v>
      </c>
      <c r="E68" s="436"/>
      <c r="F68" s="431"/>
      <c r="G68" s="431"/>
      <c r="H68" s="431"/>
      <c r="I68" s="431">
        <v>0</v>
      </c>
      <c r="J68" s="431"/>
      <c r="K68" s="437">
        <v>1</v>
      </c>
      <c r="L68" s="431"/>
      <c r="M68" s="431"/>
      <c r="N68" s="431"/>
      <c r="O68" s="431"/>
      <c r="P68" s="431"/>
      <c r="Q68" s="431"/>
      <c r="R68" s="431"/>
      <c r="S68" s="431"/>
      <c r="T68" s="431"/>
      <c r="U68" s="431"/>
      <c r="V68" s="431"/>
      <c r="W68" s="431"/>
      <c r="X68" s="431"/>
      <c r="Y68" s="431"/>
      <c r="Z68" s="431"/>
      <c r="AA68" s="431"/>
      <c r="AB68" s="431"/>
      <c r="AC68" s="431"/>
      <c r="AD68" s="431"/>
      <c r="AE68" s="431"/>
      <c r="AF68" s="431"/>
      <c r="AG68" s="438"/>
      <c r="AH68" s="399"/>
      <c r="AI68" s="399"/>
      <c r="AJ68" s="399"/>
      <c r="AK68" s="374"/>
    </row>
    <row r="69" spans="1:37" ht="13.5" customHeight="1">
      <c r="A69" s="428" t="s">
        <v>11</v>
      </c>
      <c r="B69" s="429" t="s">
        <v>135</v>
      </c>
      <c r="C69" s="430" t="s">
        <v>134</v>
      </c>
      <c r="D69" s="442" t="s">
        <v>136</v>
      </c>
      <c r="E69" s="436">
        <v>1.7</v>
      </c>
      <c r="F69" s="431">
        <v>1</v>
      </c>
      <c r="G69" s="431">
        <v>22.5</v>
      </c>
      <c r="H69" s="431">
        <v>12.5</v>
      </c>
      <c r="I69" s="431">
        <v>100</v>
      </c>
      <c r="J69" s="431">
        <v>38.9</v>
      </c>
      <c r="K69" s="437">
        <v>1</v>
      </c>
      <c r="L69" s="431">
        <v>12.1</v>
      </c>
      <c r="M69" s="431">
        <v>6.7</v>
      </c>
      <c r="N69" s="431">
        <v>0.2</v>
      </c>
      <c r="O69" s="431">
        <v>0</v>
      </c>
      <c r="P69" s="431">
        <v>15.6</v>
      </c>
      <c r="Q69" s="431">
        <v>11.3</v>
      </c>
      <c r="R69" s="431">
        <v>8.1</v>
      </c>
      <c r="S69" s="431">
        <v>0.6</v>
      </c>
      <c r="T69" s="431">
        <v>1.1</v>
      </c>
      <c r="U69" s="431">
        <v>100</v>
      </c>
      <c r="V69" s="431">
        <v>91</v>
      </c>
      <c r="W69" s="431">
        <v>64.5</v>
      </c>
      <c r="X69" s="431">
        <v>5.3</v>
      </c>
      <c r="Y69" s="431">
        <v>15.5</v>
      </c>
      <c r="Z69" s="431">
        <v>4.2</v>
      </c>
      <c r="AA69" s="431"/>
      <c r="AB69" s="431"/>
      <c r="AC69" s="431"/>
      <c r="AD69" s="431"/>
      <c r="AE69" s="431"/>
      <c r="AF69" s="431"/>
      <c r="AG69" s="438"/>
      <c r="AH69" s="399" t="s">
        <v>411</v>
      </c>
      <c r="AI69" s="399"/>
      <c r="AJ69" s="399"/>
      <c r="AK69" s="374"/>
    </row>
    <row r="70" spans="1:36" ht="13.5" customHeight="1">
      <c r="A70" s="428" t="s">
        <v>11</v>
      </c>
      <c r="B70" s="429" t="s">
        <v>130</v>
      </c>
      <c r="C70" s="430" t="s">
        <v>129</v>
      </c>
      <c r="D70" s="442" t="s">
        <v>131</v>
      </c>
      <c r="E70" s="436">
        <v>0.57</v>
      </c>
      <c r="F70" s="431">
        <v>0.03</v>
      </c>
      <c r="G70" s="431">
        <v>0.57</v>
      </c>
      <c r="H70" s="431">
        <v>0.03</v>
      </c>
      <c r="I70" s="431">
        <v>100</v>
      </c>
      <c r="J70" s="431">
        <v>13.02</v>
      </c>
      <c r="K70" s="437">
        <v>3</v>
      </c>
      <c r="L70" s="431">
        <v>8.01</v>
      </c>
      <c r="M70" s="431">
        <v>3.86</v>
      </c>
      <c r="N70" s="431">
        <v>0.47</v>
      </c>
      <c r="O70" s="431">
        <v>0.14</v>
      </c>
      <c r="P70" s="431">
        <v>10.59</v>
      </c>
      <c r="Q70" s="431">
        <v>0.4</v>
      </c>
      <c r="R70" s="431">
        <v>0.1</v>
      </c>
      <c r="S70" s="431">
        <v>0.35</v>
      </c>
      <c r="T70" s="431">
        <v>100</v>
      </c>
      <c r="U70" s="431">
        <v>0.29</v>
      </c>
      <c r="V70" s="431">
        <v>68.24</v>
      </c>
      <c r="W70" s="431">
        <v>23.32</v>
      </c>
      <c r="X70" s="431">
        <v>15.59</v>
      </c>
      <c r="Y70" s="431">
        <v>5.15</v>
      </c>
      <c r="Z70" s="431">
        <v>1.72</v>
      </c>
      <c r="AA70" s="431"/>
      <c r="AB70" s="431"/>
      <c r="AC70" s="431"/>
      <c r="AD70" s="431"/>
      <c r="AE70" s="431"/>
      <c r="AF70" s="431"/>
      <c r="AG70" s="438"/>
      <c r="AH70" s="399" t="s">
        <v>404</v>
      </c>
      <c r="AI70" s="399"/>
      <c r="AJ70" s="399"/>
    </row>
    <row r="71" spans="1:36" ht="13.5" customHeight="1">
      <c r="A71" s="428" t="s">
        <v>11</v>
      </c>
      <c r="B71" s="429" t="s">
        <v>74</v>
      </c>
      <c r="C71" s="430" t="s">
        <v>73</v>
      </c>
      <c r="D71" s="442" t="s">
        <v>75</v>
      </c>
      <c r="E71" s="436">
        <v>0</v>
      </c>
      <c r="F71" s="431">
        <v>10.6</v>
      </c>
      <c r="G71" s="431">
        <v>2.8</v>
      </c>
      <c r="H71" s="431">
        <v>0</v>
      </c>
      <c r="I71" s="431">
        <v>100</v>
      </c>
      <c r="J71" s="431">
        <v>13.6</v>
      </c>
      <c r="K71" s="437">
        <v>1</v>
      </c>
      <c r="L71" s="431">
        <v>2</v>
      </c>
      <c r="M71" s="431">
        <v>2</v>
      </c>
      <c r="N71" s="431">
        <v>0</v>
      </c>
      <c r="O71" s="431">
        <v>0.3</v>
      </c>
      <c r="P71" s="431">
        <v>41.9</v>
      </c>
      <c r="Q71" s="431">
        <v>30.3</v>
      </c>
      <c r="R71" s="431">
        <v>18.6</v>
      </c>
      <c r="S71" s="431">
        <v>2</v>
      </c>
      <c r="T71" s="431">
        <v>0</v>
      </c>
      <c r="U71" s="431">
        <v>0</v>
      </c>
      <c r="V71" s="431">
        <v>18.4</v>
      </c>
      <c r="W71" s="431">
        <v>21</v>
      </c>
      <c r="X71" s="431">
        <v>5.3</v>
      </c>
      <c r="Y71" s="431">
        <v>0</v>
      </c>
      <c r="Z71" s="431">
        <v>0</v>
      </c>
      <c r="AA71" s="431"/>
      <c r="AB71" s="431"/>
      <c r="AC71" s="431"/>
      <c r="AD71" s="431"/>
      <c r="AE71" s="431"/>
      <c r="AF71" s="431"/>
      <c r="AG71" s="438"/>
      <c r="AH71" s="403" t="s">
        <v>396</v>
      </c>
      <c r="AI71" s="403"/>
      <c r="AJ71" s="403"/>
    </row>
    <row r="72" spans="1:37" ht="13.5" customHeight="1">
      <c r="A72" s="428" t="s">
        <v>11</v>
      </c>
      <c r="B72" s="429" t="s">
        <v>164</v>
      </c>
      <c r="C72" s="430" t="s">
        <v>163</v>
      </c>
      <c r="D72" s="442" t="s">
        <v>165</v>
      </c>
      <c r="E72" s="436">
        <v>2.1</v>
      </c>
      <c r="F72" s="431">
        <v>1.5</v>
      </c>
      <c r="G72" s="431">
        <v>9</v>
      </c>
      <c r="H72" s="431">
        <v>2.8</v>
      </c>
      <c r="I72" s="431">
        <v>100</v>
      </c>
      <c r="J72" s="431">
        <v>16.7</v>
      </c>
      <c r="K72" s="437">
        <v>1</v>
      </c>
      <c r="L72" s="431">
        <v>5.6</v>
      </c>
      <c r="M72" s="431">
        <v>4.4</v>
      </c>
      <c r="N72" s="431">
        <v>0.3</v>
      </c>
      <c r="O72" s="431">
        <v>0</v>
      </c>
      <c r="P72" s="431">
        <v>19.7</v>
      </c>
      <c r="Q72" s="431">
        <v>14.4</v>
      </c>
      <c r="R72" s="431">
        <v>6.4</v>
      </c>
      <c r="S72" s="431">
        <v>0.8</v>
      </c>
      <c r="T72" s="431">
        <v>0</v>
      </c>
      <c r="U72" s="431">
        <v>0.3</v>
      </c>
      <c r="V72" s="431">
        <v>63.3</v>
      </c>
      <c r="W72" s="431">
        <v>31.1</v>
      </c>
      <c r="X72" s="431">
        <v>13.5</v>
      </c>
      <c r="Y72" s="431">
        <v>16.8</v>
      </c>
      <c r="Z72" s="431">
        <v>5.8</v>
      </c>
      <c r="AA72" s="431"/>
      <c r="AB72" s="431"/>
      <c r="AC72" s="431"/>
      <c r="AD72" s="431"/>
      <c r="AE72" s="431"/>
      <c r="AF72" s="431"/>
      <c r="AG72" s="438"/>
      <c r="AH72" s="403"/>
      <c r="AI72" s="403"/>
      <c r="AJ72" s="403"/>
      <c r="AK72" s="374"/>
    </row>
    <row r="73" spans="1:36" ht="13.5" customHeight="1">
      <c r="A73" s="428" t="s">
        <v>11</v>
      </c>
      <c r="B73" s="429" t="s">
        <v>58</v>
      </c>
      <c r="C73" s="430" t="s">
        <v>57</v>
      </c>
      <c r="D73" s="442" t="s">
        <v>59</v>
      </c>
      <c r="E73" s="436"/>
      <c r="F73" s="431"/>
      <c r="G73" s="431"/>
      <c r="H73" s="431"/>
      <c r="I73" s="431">
        <v>10</v>
      </c>
      <c r="J73" s="431">
        <v>0.3</v>
      </c>
      <c r="K73" s="437">
        <v>1</v>
      </c>
      <c r="L73" s="431">
        <v>0.4</v>
      </c>
      <c r="M73" s="431">
        <v>0.4</v>
      </c>
      <c r="N73" s="431">
        <v>0.7</v>
      </c>
      <c r="O73" s="431">
        <v>0.1</v>
      </c>
      <c r="P73" s="431">
        <v>4.6</v>
      </c>
      <c r="Q73" s="431">
        <v>3.7</v>
      </c>
      <c r="R73" s="431">
        <v>2.3</v>
      </c>
      <c r="S73" s="431">
        <v>0.6</v>
      </c>
      <c r="T73" s="431">
        <v>0</v>
      </c>
      <c r="U73" s="431">
        <v>0</v>
      </c>
      <c r="V73" s="431">
        <v>33.3</v>
      </c>
      <c r="W73" s="431">
        <v>0.3</v>
      </c>
      <c r="X73" s="431">
        <v>4.6</v>
      </c>
      <c r="Y73" s="431"/>
      <c r="Z73" s="431"/>
      <c r="AA73" s="431"/>
      <c r="AB73" s="431"/>
      <c r="AC73" s="431"/>
      <c r="AD73" s="431"/>
      <c r="AE73" s="431"/>
      <c r="AF73" s="431"/>
      <c r="AG73" s="438"/>
      <c r="AH73" s="399" t="s">
        <v>394</v>
      </c>
      <c r="AI73" s="399"/>
      <c r="AJ73" s="399"/>
    </row>
    <row r="74" spans="1:37" ht="13.5" customHeight="1">
      <c r="A74" s="428" t="s">
        <v>11</v>
      </c>
      <c r="B74" s="429" t="s">
        <v>188</v>
      </c>
      <c r="C74" s="430" t="s">
        <v>187</v>
      </c>
      <c r="D74" s="442" t="s">
        <v>189</v>
      </c>
      <c r="E74" s="436"/>
      <c r="F74" s="431"/>
      <c r="G74" s="431"/>
      <c r="H74" s="431"/>
      <c r="I74" s="431">
        <v>0</v>
      </c>
      <c r="J74" s="431"/>
      <c r="K74" s="431">
        <v>1</v>
      </c>
      <c r="L74" s="431"/>
      <c r="M74" s="431"/>
      <c r="N74" s="431"/>
      <c r="O74" s="431"/>
      <c r="P74" s="431"/>
      <c r="Q74" s="431"/>
      <c r="R74" s="431"/>
      <c r="S74" s="431"/>
      <c r="T74" s="431"/>
      <c r="U74" s="431"/>
      <c r="V74" s="431"/>
      <c r="W74" s="431"/>
      <c r="X74" s="431"/>
      <c r="Y74" s="431"/>
      <c r="Z74" s="431"/>
      <c r="AA74" s="431"/>
      <c r="AB74" s="431"/>
      <c r="AC74" s="431"/>
      <c r="AD74" s="431"/>
      <c r="AE74" s="431"/>
      <c r="AF74" s="431"/>
      <c r="AG74" s="438"/>
      <c r="AH74" s="403"/>
      <c r="AI74" s="403"/>
      <c r="AJ74" s="403"/>
      <c r="AK74" s="374"/>
    </row>
    <row r="75" spans="1:37" ht="13.5" customHeight="1">
      <c r="A75" s="428" t="s">
        <v>11</v>
      </c>
      <c r="B75" s="429" t="s">
        <v>350</v>
      </c>
      <c r="C75" s="430" t="s">
        <v>160</v>
      </c>
      <c r="D75" s="442" t="s">
        <v>160</v>
      </c>
      <c r="E75" s="436"/>
      <c r="F75" s="431"/>
      <c r="G75" s="431">
        <v>0.3</v>
      </c>
      <c r="H75" s="431">
        <v>0.6</v>
      </c>
      <c r="I75" s="431">
        <v>50</v>
      </c>
      <c r="J75" s="431">
        <v>13.8</v>
      </c>
      <c r="K75" s="437">
        <v>2</v>
      </c>
      <c r="L75" s="431">
        <v>6.9</v>
      </c>
      <c r="M75" s="431">
        <v>9.5</v>
      </c>
      <c r="N75" s="431">
        <v>0</v>
      </c>
      <c r="O75" s="431">
        <v>5.9</v>
      </c>
      <c r="P75" s="431">
        <v>3.7</v>
      </c>
      <c r="Q75" s="431">
        <v>2.2</v>
      </c>
      <c r="R75" s="431">
        <v>0</v>
      </c>
      <c r="S75" s="431">
        <v>0</v>
      </c>
      <c r="T75" s="431">
        <v>0</v>
      </c>
      <c r="U75" s="431">
        <v>0</v>
      </c>
      <c r="V75" s="431">
        <v>8</v>
      </c>
      <c r="W75" s="431">
        <v>0.6</v>
      </c>
      <c r="X75" s="431">
        <v>2.6</v>
      </c>
      <c r="Y75" s="431">
        <v>0.1</v>
      </c>
      <c r="Z75" s="431">
        <v>1.2</v>
      </c>
      <c r="AA75" s="431"/>
      <c r="AB75" s="431"/>
      <c r="AC75" s="431"/>
      <c r="AD75" s="431"/>
      <c r="AE75" s="431"/>
      <c r="AF75" s="431"/>
      <c r="AG75" s="438"/>
      <c r="AH75" s="399"/>
      <c r="AI75" s="399"/>
      <c r="AJ75" s="399"/>
      <c r="AK75" s="374"/>
    </row>
    <row r="76" spans="1:37" ht="13.5" customHeight="1">
      <c r="A76" s="428" t="s">
        <v>11</v>
      </c>
      <c r="B76" s="429" t="s">
        <v>168</v>
      </c>
      <c r="C76" s="430" t="s">
        <v>167</v>
      </c>
      <c r="D76" s="442" t="s">
        <v>169</v>
      </c>
      <c r="E76" s="436"/>
      <c r="F76" s="431"/>
      <c r="G76" s="431"/>
      <c r="H76" s="431"/>
      <c r="I76" s="431"/>
      <c r="J76" s="431"/>
      <c r="K76" s="437">
        <v>2</v>
      </c>
      <c r="L76" s="431"/>
      <c r="M76" s="431"/>
      <c r="N76" s="431"/>
      <c r="O76" s="431"/>
      <c r="P76" s="431"/>
      <c r="Q76" s="431"/>
      <c r="R76" s="431"/>
      <c r="S76" s="431"/>
      <c r="T76" s="431"/>
      <c r="U76" s="431"/>
      <c r="V76" s="431"/>
      <c r="W76" s="431"/>
      <c r="X76" s="431"/>
      <c r="Y76" s="431"/>
      <c r="Z76" s="431">
        <v>100</v>
      </c>
      <c r="AA76" s="431"/>
      <c r="AB76" s="431"/>
      <c r="AC76" s="431"/>
      <c r="AD76" s="431"/>
      <c r="AE76" s="431"/>
      <c r="AF76" s="431"/>
      <c r="AG76" s="438"/>
      <c r="AH76" s="399"/>
      <c r="AI76" s="399"/>
      <c r="AJ76" s="399"/>
      <c r="AK76" s="374"/>
    </row>
    <row r="77" spans="1:37" ht="13.5" customHeight="1">
      <c r="A77" s="428" t="s">
        <v>11</v>
      </c>
      <c r="B77" s="429" t="s">
        <v>171</v>
      </c>
      <c r="C77" s="430" t="s">
        <v>170</v>
      </c>
      <c r="D77" s="442" t="s">
        <v>172</v>
      </c>
      <c r="E77" s="436">
        <v>7.8</v>
      </c>
      <c r="F77" s="431"/>
      <c r="G77" s="431">
        <v>44.1</v>
      </c>
      <c r="H77" s="431">
        <v>1.5</v>
      </c>
      <c r="I77" s="431">
        <v>0</v>
      </c>
      <c r="J77" s="431">
        <v>31.4</v>
      </c>
      <c r="K77" s="437">
        <v>1</v>
      </c>
      <c r="L77" s="431">
        <v>13.3</v>
      </c>
      <c r="M77" s="431">
        <v>1.2</v>
      </c>
      <c r="N77" s="431">
        <v>0.7</v>
      </c>
      <c r="O77" s="431">
        <v>22</v>
      </c>
      <c r="P77" s="431">
        <v>32.8</v>
      </c>
      <c r="Q77" s="431">
        <v>0</v>
      </c>
      <c r="R77" s="431">
        <v>0</v>
      </c>
      <c r="S77" s="431">
        <v>0</v>
      </c>
      <c r="T77" s="431">
        <v>0</v>
      </c>
      <c r="U77" s="431">
        <v>100</v>
      </c>
      <c r="V77" s="431">
        <v>1.2</v>
      </c>
      <c r="W77" s="431">
        <v>0.2</v>
      </c>
      <c r="X77" s="431">
        <v>0</v>
      </c>
      <c r="Y77" s="431">
        <v>0.2</v>
      </c>
      <c r="Z77" s="431"/>
      <c r="AA77" s="431"/>
      <c r="AB77" s="431"/>
      <c r="AC77" s="431"/>
      <c r="AD77" s="431"/>
      <c r="AE77" s="431"/>
      <c r="AF77" s="431"/>
      <c r="AG77" s="438"/>
      <c r="AH77" s="399"/>
      <c r="AI77" s="399"/>
      <c r="AJ77" s="399"/>
      <c r="AK77" s="374"/>
    </row>
    <row r="78" spans="1:36" ht="13.5" customHeight="1">
      <c r="A78" s="428" t="s">
        <v>11</v>
      </c>
      <c r="B78" s="429" t="s">
        <v>67</v>
      </c>
      <c r="C78" s="430" t="s">
        <v>351</v>
      </c>
      <c r="D78" s="442" t="s">
        <v>68</v>
      </c>
      <c r="E78" s="436"/>
      <c r="F78" s="431"/>
      <c r="G78" s="431"/>
      <c r="H78" s="431"/>
      <c r="I78" s="431"/>
      <c r="J78" s="431"/>
      <c r="K78" s="437">
        <v>4</v>
      </c>
      <c r="L78" s="431"/>
      <c r="M78" s="431"/>
      <c r="N78" s="431"/>
      <c r="O78" s="431"/>
      <c r="P78" s="431"/>
      <c r="Q78" s="431"/>
      <c r="R78" s="431"/>
      <c r="S78" s="431"/>
      <c r="T78" s="431"/>
      <c r="U78" s="431"/>
      <c r="V78" s="431"/>
      <c r="W78" s="431"/>
      <c r="X78" s="431"/>
      <c r="Y78" s="431"/>
      <c r="Z78" s="431"/>
      <c r="AA78" s="431"/>
      <c r="AB78" s="431"/>
      <c r="AC78" s="431"/>
      <c r="AD78" s="431"/>
      <c r="AE78" s="431"/>
      <c r="AF78" s="431"/>
      <c r="AG78" s="438"/>
      <c r="AH78" s="399"/>
      <c r="AI78" s="399"/>
      <c r="AJ78" s="399"/>
    </row>
    <row r="79" spans="1:36" ht="13.5" customHeight="1">
      <c r="A79" s="428" t="s">
        <v>11</v>
      </c>
      <c r="B79" s="429" t="s">
        <v>27</v>
      </c>
      <c r="C79" s="430" t="s">
        <v>26</v>
      </c>
      <c r="D79" s="442" t="s">
        <v>28</v>
      </c>
      <c r="E79" s="436"/>
      <c r="F79" s="431"/>
      <c r="G79" s="431"/>
      <c r="H79" s="431"/>
      <c r="I79" s="431"/>
      <c r="J79" s="431"/>
      <c r="K79" s="437">
        <v>1</v>
      </c>
      <c r="L79" s="431"/>
      <c r="M79" s="431"/>
      <c r="N79" s="431"/>
      <c r="O79" s="431"/>
      <c r="P79" s="431"/>
      <c r="Q79" s="431"/>
      <c r="R79" s="431"/>
      <c r="S79" s="431"/>
      <c r="T79" s="431"/>
      <c r="U79" s="431"/>
      <c r="V79" s="431">
        <v>11.8</v>
      </c>
      <c r="W79" s="431"/>
      <c r="X79" s="431">
        <v>11.8</v>
      </c>
      <c r="Y79" s="431"/>
      <c r="Z79" s="431"/>
      <c r="AA79" s="431"/>
      <c r="AB79" s="431"/>
      <c r="AC79" s="431"/>
      <c r="AD79" s="431"/>
      <c r="AE79" s="431"/>
      <c r="AF79" s="431"/>
      <c r="AG79" s="438">
        <v>26.7</v>
      </c>
      <c r="AH79" s="403" t="s">
        <v>391</v>
      </c>
      <c r="AI79" s="403"/>
      <c r="AJ79" s="403"/>
    </row>
    <row r="80" spans="1:36" ht="13.5" customHeight="1">
      <c r="A80" s="428" t="s">
        <v>11</v>
      </c>
      <c r="B80" s="429" t="s">
        <v>179</v>
      </c>
      <c r="C80" s="430" t="s">
        <v>178</v>
      </c>
      <c r="D80" s="442" t="s">
        <v>180</v>
      </c>
      <c r="E80" s="436"/>
      <c r="F80" s="431"/>
      <c r="G80" s="431"/>
      <c r="H80" s="431"/>
      <c r="I80" s="431">
        <v>0</v>
      </c>
      <c r="J80" s="431"/>
      <c r="K80" s="437">
        <v>1</v>
      </c>
      <c r="L80" s="431"/>
      <c r="M80" s="431"/>
      <c r="N80" s="431"/>
      <c r="O80" s="431"/>
      <c r="P80" s="431"/>
      <c r="Q80" s="431"/>
      <c r="R80" s="431"/>
      <c r="S80" s="431"/>
      <c r="T80" s="431"/>
      <c r="U80" s="431">
        <v>100</v>
      </c>
      <c r="V80" s="431"/>
      <c r="W80" s="431"/>
      <c r="X80" s="431"/>
      <c r="Y80" s="431"/>
      <c r="Z80" s="431"/>
      <c r="AA80" s="431"/>
      <c r="AB80" s="431"/>
      <c r="AC80" s="431"/>
      <c r="AD80" s="431"/>
      <c r="AE80" s="431"/>
      <c r="AF80" s="431"/>
      <c r="AG80" s="438"/>
      <c r="AH80" s="399"/>
      <c r="AI80" s="399"/>
      <c r="AJ80" s="399"/>
    </row>
    <row r="81" spans="1:37" ht="13.5" customHeight="1">
      <c r="A81" s="428" t="s">
        <v>11</v>
      </c>
      <c r="B81" s="429" t="s">
        <v>33</v>
      </c>
      <c r="C81" s="430" t="s">
        <v>32</v>
      </c>
      <c r="D81" s="442" t="s">
        <v>34</v>
      </c>
      <c r="E81" s="436"/>
      <c r="F81" s="431"/>
      <c r="G81" s="431"/>
      <c r="H81" s="431"/>
      <c r="I81" s="431"/>
      <c r="J81" s="431">
        <v>88</v>
      </c>
      <c r="K81" s="437">
        <v>2</v>
      </c>
      <c r="L81" s="431"/>
      <c r="M81" s="431"/>
      <c r="N81" s="431"/>
      <c r="O81" s="431"/>
      <c r="P81" s="431"/>
      <c r="Q81" s="431"/>
      <c r="R81" s="431"/>
      <c r="S81" s="431"/>
      <c r="T81" s="431"/>
      <c r="U81" s="431">
        <v>100</v>
      </c>
      <c r="V81" s="431">
        <v>84</v>
      </c>
      <c r="W81" s="431">
        <v>84</v>
      </c>
      <c r="X81" s="431">
        <v>80</v>
      </c>
      <c r="Y81" s="431"/>
      <c r="Z81" s="431"/>
      <c r="AA81" s="431"/>
      <c r="AB81" s="431"/>
      <c r="AC81" s="431"/>
      <c r="AD81" s="431"/>
      <c r="AE81" s="431"/>
      <c r="AF81" s="431"/>
      <c r="AG81" s="438"/>
      <c r="AH81" s="403"/>
      <c r="AI81" s="403"/>
      <c r="AJ81" s="403"/>
      <c r="AK81" s="374"/>
    </row>
    <row r="82" spans="1:37" ht="13.5" customHeight="1">
      <c r="A82" s="428" t="s">
        <v>11</v>
      </c>
      <c r="B82" s="429" t="s">
        <v>352</v>
      </c>
      <c r="C82" s="443" t="s">
        <v>353</v>
      </c>
      <c r="D82" s="442"/>
      <c r="E82" s="436">
        <v>100</v>
      </c>
      <c r="F82" s="431">
        <v>9.1</v>
      </c>
      <c r="G82" s="431">
        <v>10.1</v>
      </c>
      <c r="H82" s="431"/>
      <c r="I82" s="431"/>
      <c r="J82" s="431">
        <v>36.6</v>
      </c>
      <c r="K82" s="437">
        <v>1</v>
      </c>
      <c r="L82" s="431">
        <v>17.2</v>
      </c>
      <c r="M82" s="431">
        <v>57.7</v>
      </c>
      <c r="N82" s="431"/>
      <c r="O82" s="431"/>
      <c r="P82" s="431">
        <v>57</v>
      </c>
      <c r="Q82" s="431"/>
      <c r="R82" s="431">
        <v>10.1</v>
      </c>
      <c r="S82" s="431"/>
      <c r="T82" s="431">
        <v>100</v>
      </c>
      <c r="U82" s="431"/>
      <c r="V82" s="431">
        <v>16.7</v>
      </c>
      <c r="W82" s="431">
        <v>18.2</v>
      </c>
      <c r="X82" s="431">
        <v>1.2</v>
      </c>
      <c r="Y82" s="431"/>
      <c r="Z82" s="431"/>
      <c r="AA82" s="431">
        <v>0.7</v>
      </c>
      <c r="AB82" s="431">
        <v>27</v>
      </c>
      <c r="AC82" s="431">
        <v>10.1</v>
      </c>
      <c r="AD82" s="431"/>
      <c r="AE82" s="431"/>
      <c r="AF82" s="431"/>
      <c r="AG82" s="438"/>
      <c r="AH82" s="399" t="s">
        <v>412</v>
      </c>
      <c r="AI82" s="399" t="s">
        <v>413</v>
      </c>
      <c r="AJ82" s="399" t="s">
        <v>414</v>
      </c>
      <c r="AK82" s="374"/>
    </row>
    <row r="83" spans="1:37" ht="13.5" customHeight="1">
      <c r="A83" s="428" t="s">
        <v>11</v>
      </c>
      <c r="B83" s="429" t="s">
        <v>354</v>
      </c>
      <c r="C83" s="430" t="s">
        <v>355</v>
      </c>
      <c r="D83" s="442"/>
      <c r="E83" s="436"/>
      <c r="F83" s="431">
        <v>2.6</v>
      </c>
      <c r="G83" s="431">
        <v>34.6</v>
      </c>
      <c r="H83" s="431">
        <v>24.4</v>
      </c>
      <c r="I83" s="431">
        <v>50</v>
      </c>
      <c r="J83" s="431">
        <v>85.9</v>
      </c>
      <c r="K83" s="437">
        <v>3</v>
      </c>
      <c r="L83" s="431">
        <v>17.9</v>
      </c>
      <c r="M83" s="431">
        <v>23.1</v>
      </c>
      <c r="N83" s="431"/>
      <c r="O83" s="431"/>
      <c r="P83" s="431"/>
      <c r="Q83" s="431"/>
      <c r="R83" s="431">
        <v>48.8</v>
      </c>
      <c r="S83" s="431"/>
      <c r="T83" s="431"/>
      <c r="U83" s="431"/>
      <c r="V83" s="431">
        <v>62.8</v>
      </c>
      <c r="W83" s="431">
        <v>5.1</v>
      </c>
      <c r="X83" s="431">
        <v>14.1</v>
      </c>
      <c r="Y83" s="431"/>
      <c r="Z83" s="431"/>
      <c r="AA83" s="431">
        <v>26.9</v>
      </c>
      <c r="AB83" s="431"/>
      <c r="AC83" s="431"/>
      <c r="AD83" s="431"/>
      <c r="AE83" s="431"/>
      <c r="AF83" s="431"/>
      <c r="AG83" s="438"/>
      <c r="AH83" s="399"/>
      <c r="AI83" s="399"/>
      <c r="AJ83" s="399" t="s">
        <v>410</v>
      </c>
      <c r="AK83" s="374"/>
    </row>
    <row r="84" spans="1:36" ht="13.5" customHeight="1">
      <c r="A84" s="428" t="s">
        <v>11</v>
      </c>
      <c r="B84" s="429" t="s">
        <v>95</v>
      </c>
      <c r="C84" s="430" t="s">
        <v>94</v>
      </c>
      <c r="D84" s="442" t="s">
        <v>96</v>
      </c>
      <c r="E84" s="436"/>
      <c r="F84" s="431"/>
      <c r="G84" s="431"/>
      <c r="H84" s="431"/>
      <c r="I84" s="431"/>
      <c r="J84" s="431"/>
      <c r="K84" s="437">
        <v>1</v>
      </c>
      <c r="L84" s="431"/>
      <c r="M84" s="431"/>
      <c r="N84" s="431"/>
      <c r="O84" s="431"/>
      <c r="P84" s="431"/>
      <c r="Q84" s="431"/>
      <c r="R84" s="431"/>
      <c r="S84" s="431"/>
      <c r="T84" s="431"/>
      <c r="U84" s="431"/>
      <c r="V84" s="431"/>
      <c r="W84" s="431"/>
      <c r="X84" s="431"/>
      <c r="Y84" s="431"/>
      <c r="Z84" s="431"/>
      <c r="AA84" s="431"/>
      <c r="AB84" s="431"/>
      <c r="AC84" s="431"/>
      <c r="AD84" s="431"/>
      <c r="AE84" s="431"/>
      <c r="AF84" s="431"/>
      <c r="AG84" s="438"/>
      <c r="AH84" s="404"/>
      <c r="AI84" s="404"/>
      <c r="AJ84" s="404"/>
    </row>
    <row r="85" spans="1:36" ht="13.5" customHeight="1">
      <c r="A85" s="428" t="s">
        <v>11</v>
      </c>
      <c r="B85" s="429" t="s">
        <v>197</v>
      </c>
      <c r="C85" s="430" t="s">
        <v>196</v>
      </c>
      <c r="D85" s="442" t="s">
        <v>198</v>
      </c>
      <c r="E85" s="436"/>
      <c r="F85" s="431"/>
      <c r="G85" s="431"/>
      <c r="H85" s="431"/>
      <c r="I85" s="431"/>
      <c r="J85" s="431">
        <v>31.8</v>
      </c>
      <c r="K85" s="431">
        <v>1</v>
      </c>
      <c r="L85" s="431">
        <v>34.1</v>
      </c>
      <c r="M85" s="431">
        <v>38.6</v>
      </c>
      <c r="N85" s="431"/>
      <c r="O85" s="431">
        <v>18.2</v>
      </c>
      <c r="P85" s="431"/>
      <c r="Q85" s="431"/>
      <c r="R85" s="431"/>
      <c r="S85" s="431"/>
      <c r="T85" s="431"/>
      <c r="U85" s="431"/>
      <c r="V85" s="431">
        <v>25</v>
      </c>
      <c r="W85" s="431">
        <v>50</v>
      </c>
      <c r="X85" s="431">
        <v>4.5</v>
      </c>
      <c r="Y85" s="431"/>
      <c r="Z85" s="431"/>
      <c r="AA85" s="431"/>
      <c r="AB85" s="431"/>
      <c r="AC85" s="431"/>
      <c r="AD85" s="431"/>
      <c r="AE85" s="431"/>
      <c r="AF85" s="431"/>
      <c r="AG85" s="438"/>
      <c r="AH85" s="403"/>
      <c r="AI85" s="403"/>
      <c r="AJ85" s="403"/>
    </row>
    <row r="86" spans="1:36" ht="13.5" customHeight="1">
      <c r="A86" s="428" t="s">
        <v>11</v>
      </c>
      <c r="B86" s="429" t="s">
        <v>182</v>
      </c>
      <c r="C86" s="430" t="s">
        <v>181</v>
      </c>
      <c r="D86" s="442" t="s">
        <v>183</v>
      </c>
      <c r="E86" s="436"/>
      <c r="F86" s="431">
        <v>1.1</v>
      </c>
      <c r="G86" s="431">
        <v>52.9</v>
      </c>
      <c r="H86" s="431"/>
      <c r="I86" s="431"/>
      <c r="J86" s="431">
        <v>15.75</v>
      </c>
      <c r="K86" s="437">
        <v>1</v>
      </c>
      <c r="L86" s="431">
        <v>3.75</v>
      </c>
      <c r="M86" s="431">
        <v>22.3</v>
      </c>
      <c r="N86" s="431"/>
      <c r="O86" s="431"/>
      <c r="P86" s="431"/>
      <c r="Q86" s="431">
        <v>21</v>
      </c>
      <c r="R86" s="431">
        <v>21.7</v>
      </c>
      <c r="S86" s="431"/>
      <c r="T86" s="431"/>
      <c r="U86" s="431">
        <v>100</v>
      </c>
      <c r="V86" s="431">
        <v>11.55</v>
      </c>
      <c r="W86" s="431">
        <v>21</v>
      </c>
      <c r="X86" s="431">
        <v>14.79</v>
      </c>
      <c r="Y86" s="431">
        <v>11</v>
      </c>
      <c r="Z86" s="431"/>
      <c r="AA86" s="431">
        <v>10.5</v>
      </c>
      <c r="AB86" s="431"/>
      <c r="AC86" s="431">
        <v>4.2</v>
      </c>
      <c r="AD86" s="431"/>
      <c r="AE86" s="431"/>
      <c r="AF86" s="431"/>
      <c r="AG86" s="438"/>
      <c r="AH86" s="399" t="s">
        <v>421</v>
      </c>
      <c r="AI86" s="399"/>
      <c r="AJ86" s="399" t="s">
        <v>420</v>
      </c>
    </row>
    <row r="87" spans="1:37" ht="13.5" customHeight="1">
      <c r="A87" s="428" t="s">
        <v>11</v>
      </c>
      <c r="B87" s="429" t="s">
        <v>185</v>
      </c>
      <c r="C87" s="430" t="s">
        <v>184</v>
      </c>
      <c r="D87" s="442" t="s">
        <v>186</v>
      </c>
      <c r="E87" s="436"/>
      <c r="F87" s="431"/>
      <c r="G87" s="431"/>
      <c r="H87" s="431"/>
      <c r="I87" s="431">
        <v>100</v>
      </c>
      <c r="J87" s="431"/>
      <c r="K87" s="437">
        <v>2</v>
      </c>
      <c r="L87" s="431"/>
      <c r="M87" s="431"/>
      <c r="N87" s="431"/>
      <c r="O87" s="431"/>
      <c r="P87" s="431"/>
      <c r="Q87" s="431"/>
      <c r="R87" s="431"/>
      <c r="S87" s="431"/>
      <c r="T87" s="431"/>
      <c r="U87" s="431"/>
      <c r="V87" s="431"/>
      <c r="W87" s="431"/>
      <c r="X87" s="431"/>
      <c r="Y87" s="431"/>
      <c r="Z87" s="431"/>
      <c r="AA87" s="431"/>
      <c r="AB87" s="431"/>
      <c r="AC87" s="431"/>
      <c r="AD87" s="431"/>
      <c r="AE87" s="431"/>
      <c r="AF87" s="431"/>
      <c r="AG87" s="438"/>
      <c r="AH87" s="403"/>
      <c r="AI87" s="403"/>
      <c r="AJ87" s="403"/>
      <c r="AK87" s="374"/>
    </row>
    <row r="88" spans="1:36" ht="13.5" customHeight="1">
      <c r="A88" s="428" t="s">
        <v>11</v>
      </c>
      <c r="B88" s="429" t="s">
        <v>141</v>
      </c>
      <c r="C88" s="430" t="s">
        <v>140</v>
      </c>
      <c r="D88" s="442" t="s">
        <v>142</v>
      </c>
      <c r="E88" s="436">
        <v>1.89</v>
      </c>
      <c r="F88" s="431">
        <v>0.29</v>
      </c>
      <c r="G88" s="431">
        <v>5.04</v>
      </c>
      <c r="H88" s="431">
        <v>0.17</v>
      </c>
      <c r="I88" s="431">
        <v>100</v>
      </c>
      <c r="J88" s="431">
        <v>18.96</v>
      </c>
      <c r="K88" s="437">
        <v>2</v>
      </c>
      <c r="L88" s="431">
        <v>6.93</v>
      </c>
      <c r="M88" s="431">
        <v>4.75</v>
      </c>
      <c r="N88" s="431">
        <v>0</v>
      </c>
      <c r="O88" s="431">
        <v>0.11</v>
      </c>
      <c r="P88" s="431">
        <v>9.85</v>
      </c>
      <c r="Q88" s="431">
        <v>0</v>
      </c>
      <c r="R88" s="431">
        <v>0</v>
      </c>
      <c r="S88" s="431">
        <v>0.11</v>
      </c>
      <c r="T88" s="431">
        <v>100</v>
      </c>
      <c r="U88" s="431">
        <v>0.11</v>
      </c>
      <c r="V88" s="431">
        <v>54.52</v>
      </c>
      <c r="W88" s="431">
        <v>26.29</v>
      </c>
      <c r="X88" s="431">
        <v>32.36</v>
      </c>
      <c r="Y88" s="431">
        <v>12.03</v>
      </c>
      <c r="Z88" s="431">
        <v>3.09</v>
      </c>
      <c r="AA88" s="431"/>
      <c r="AB88" s="431"/>
      <c r="AC88" s="431"/>
      <c r="AD88" s="431"/>
      <c r="AE88" s="431"/>
      <c r="AF88" s="431"/>
      <c r="AG88" s="438"/>
      <c r="AH88" s="399"/>
      <c r="AI88" s="399"/>
      <c r="AJ88" s="399"/>
    </row>
    <row r="89" spans="1:36" ht="13.5" customHeight="1">
      <c r="A89" s="428" t="s">
        <v>11</v>
      </c>
      <c r="B89" s="429" t="s">
        <v>356</v>
      </c>
      <c r="C89" s="430" t="s">
        <v>357</v>
      </c>
      <c r="D89" s="442" t="s">
        <v>190</v>
      </c>
      <c r="E89" s="436">
        <v>1.5</v>
      </c>
      <c r="F89" s="431"/>
      <c r="G89" s="431">
        <v>18.2</v>
      </c>
      <c r="H89" s="431">
        <v>0</v>
      </c>
      <c r="I89" s="431">
        <v>0</v>
      </c>
      <c r="J89" s="431">
        <v>51.5</v>
      </c>
      <c r="K89" s="431">
        <v>3</v>
      </c>
      <c r="L89" s="431">
        <v>21.2</v>
      </c>
      <c r="M89" s="431">
        <v>15.2</v>
      </c>
      <c r="N89" s="431">
        <v>0</v>
      </c>
      <c r="O89" s="431"/>
      <c r="P89" s="431">
        <v>2.5</v>
      </c>
      <c r="Q89" s="431"/>
      <c r="R89" s="431"/>
      <c r="S89" s="431">
        <v>1.5</v>
      </c>
      <c r="T89" s="431"/>
      <c r="U89" s="431"/>
      <c r="V89" s="431">
        <v>41.5</v>
      </c>
      <c r="W89" s="431">
        <v>23.8</v>
      </c>
      <c r="X89" s="431">
        <v>36.9</v>
      </c>
      <c r="Y89" s="431">
        <v>27.7</v>
      </c>
      <c r="Z89" s="431">
        <v>12.7</v>
      </c>
      <c r="AA89" s="431"/>
      <c r="AB89" s="431"/>
      <c r="AC89" s="431"/>
      <c r="AD89" s="431"/>
      <c r="AE89" s="431"/>
      <c r="AF89" s="431"/>
      <c r="AG89" s="438"/>
      <c r="AH89" s="402"/>
      <c r="AI89" s="402"/>
      <c r="AJ89" s="402"/>
    </row>
    <row r="90" spans="1:36" ht="13.5" customHeight="1">
      <c r="A90" s="428" t="s">
        <v>11</v>
      </c>
      <c r="B90" s="429" t="s">
        <v>358</v>
      </c>
      <c r="C90" s="430" t="s">
        <v>357</v>
      </c>
      <c r="D90" s="442" t="s">
        <v>190</v>
      </c>
      <c r="E90" s="436">
        <v>0</v>
      </c>
      <c r="F90" s="431">
        <v>0</v>
      </c>
      <c r="G90" s="431">
        <v>3</v>
      </c>
      <c r="H90" s="431">
        <v>0</v>
      </c>
      <c r="I90" s="431">
        <v>0</v>
      </c>
      <c r="J90" s="431">
        <v>25.5</v>
      </c>
      <c r="K90" s="431">
        <v>2</v>
      </c>
      <c r="L90" s="431">
        <v>7.8</v>
      </c>
      <c r="M90" s="431">
        <v>6.4</v>
      </c>
      <c r="N90" s="431">
        <v>0</v>
      </c>
      <c r="O90" s="431">
        <v>0</v>
      </c>
      <c r="P90" s="431">
        <v>7.2</v>
      </c>
      <c r="Q90" s="431">
        <v>0</v>
      </c>
      <c r="R90" s="431">
        <v>0</v>
      </c>
      <c r="S90" s="431">
        <v>1.5</v>
      </c>
      <c r="T90" s="431">
        <v>0</v>
      </c>
      <c r="U90" s="431">
        <v>0</v>
      </c>
      <c r="V90" s="431">
        <v>47.8</v>
      </c>
      <c r="W90" s="431">
        <v>27.75</v>
      </c>
      <c r="X90" s="431">
        <v>7</v>
      </c>
      <c r="Y90" s="431">
        <v>19.35</v>
      </c>
      <c r="Z90" s="431">
        <v>2.35</v>
      </c>
      <c r="AA90" s="431"/>
      <c r="AB90" s="431"/>
      <c r="AC90" s="431"/>
      <c r="AD90" s="431"/>
      <c r="AE90" s="431"/>
      <c r="AF90" s="431"/>
      <c r="AG90" s="438"/>
      <c r="AH90" s="403" t="s">
        <v>427</v>
      </c>
      <c r="AI90" s="403"/>
      <c r="AJ90" s="403"/>
    </row>
    <row r="91" spans="1:36" ht="13.5" customHeight="1">
      <c r="A91" s="428" t="s">
        <v>11</v>
      </c>
      <c r="B91" s="429" t="s">
        <v>158</v>
      </c>
      <c r="C91" s="430" t="s">
        <v>157</v>
      </c>
      <c r="D91" s="442" t="s">
        <v>159</v>
      </c>
      <c r="E91" s="436"/>
      <c r="F91" s="431"/>
      <c r="G91" s="431"/>
      <c r="H91" s="431"/>
      <c r="I91" s="431"/>
      <c r="J91" s="431"/>
      <c r="K91" s="437">
        <v>1</v>
      </c>
      <c r="L91" s="431"/>
      <c r="M91" s="431"/>
      <c r="N91" s="431"/>
      <c r="O91" s="431"/>
      <c r="P91" s="431"/>
      <c r="Q91" s="431"/>
      <c r="R91" s="431"/>
      <c r="S91" s="431"/>
      <c r="T91" s="431"/>
      <c r="U91" s="431"/>
      <c r="V91" s="431"/>
      <c r="W91" s="431"/>
      <c r="X91" s="431"/>
      <c r="Y91" s="431"/>
      <c r="Z91" s="431"/>
      <c r="AA91" s="431"/>
      <c r="AB91" s="431"/>
      <c r="AC91" s="431"/>
      <c r="AD91" s="431"/>
      <c r="AE91" s="431"/>
      <c r="AF91" s="431"/>
      <c r="AG91" s="438"/>
      <c r="AH91" s="399"/>
      <c r="AI91" s="399"/>
      <c r="AJ91" s="399"/>
    </row>
    <row r="92" spans="1:36" ht="13.5" customHeight="1">
      <c r="A92" s="428" t="s">
        <v>11</v>
      </c>
      <c r="B92" s="429" t="s">
        <v>206</v>
      </c>
      <c r="C92" s="430" t="s">
        <v>205</v>
      </c>
      <c r="D92" s="442" t="s">
        <v>207</v>
      </c>
      <c r="E92" s="436"/>
      <c r="F92" s="431"/>
      <c r="G92" s="431"/>
      <c r="H92" s="431"/>
      <c r="I92" s="431"/>
      <c r="J92" s="431"/>
      <c r="K92" s="431"/>
      <c r="L92" s="431"/>
      <c r="M92" s="431"/>
      <c r="N92" s="431"/>
      <c r="O92" s="431"/>
      <c r="P92" s="431"/>
      <c r="Q92" s="431"/>
      <c r="R92" s="431"/>
      <c r="S92" s="431"/>
      <c r="T92" s="431"/>
      <c r="U92" s="431"/>
      <c r="V92" s="431"/>
      <c r="W92" s="431"/>
      <c r="X92" s="431"/>
      <c r="Y92" s="431"/>
      <c r="Z92" s="431"/>
      <c r="AA92" s="431"/>
      <c r="AB92" s="431"/>
      <c r="AC92" s="431"/>
      <c r="AD92" s="431"/>
      <c r="AE92" s="431"/>
      <c r="AF92" s="431"/>
      <c r="AG92" s="438"/>
      <c r="AH92" s="403"/>
      <c r="AI92" s="403"/>
      <c r="AJ92" s="403"/>
    </row>
    <row r="93" spans="1:36" ht="13.5" customHeight="1">
      <c r="A93" s="428" t="s">
        <v>11</v>
      </c>
      <c r="B93" s="429" t="s">
        <v>36</v>
      </c>
      <c r="C93" s="430" t="s">
        <v>35</v>
      </c>
      <c r="D93" s="442" t="s">
        <v>37</v>
      </c>
      <c r="E93" s="436">
        <v>7.3</v>
      </c>
      <c r="F93" s="431">
        <v>0</v>
      </c>
      <c r="G93" s="431"/>
      <c r="H93" s="431">
        <v>0</v>
      </c>
      <c r="I93" s="431">
        <v>50</v>
      </c>
      <c r="J93" s="431">
        <v>2.4</v>
      </c>
      <c r="K93" s="437">
        <v>1</v>
      </c>
      <c r="L93" s="431">
        <v>80.5</v>
      </c>
      <c r="M93" s="431">
        <v>92.7</v>
      </c>
      <c r="N93" s="431">
        <v>2.4</v>
      </c>
      <c r="O93" s="431">
        <v>2.4</v>
      </c>
      <c r="P93" s="431">
        <v>0</v>
      </c>
      <c r="Q93" s="431">
        <v>2.4</v>
      </c>
      <c r="R93" s="431">
        <v>0</v>
      </c>
      <c r="S93" s="431">
        <v>0</v>
      </c>
      <c r="T93" s="431">
        <v>100</v>
      </c>
      <c r="U93" s="431">
        <v>2.4</v>
      </c>
      <c r="V93" s="431">
        <v>100</v>
      </c>
      <c r="W93" s="431">
        <v>100</v>
      </c>
      <c r="X93" s="431">
        <v>100</v>
      </c>
      <c r="Y93" s="431">
        <v>51.2</v>
      </c>
      <c r="Z93" s="431">
        <v>0</v>
      </c>
      <c r="AA93" s="431"/>
      <c r="AB93" s="431"/>
      <c r="AC93" s="431"/>
      <c r="AD93" s="431"/>
      <c r="AE93" s="431"/>
      <c r="AF93" s="431"/>
      <c r="AG93" s="438"/>
      <c r="AH93" s="403"/>
      <c r="AI93" s="403"/>
      <c r="AJ93" s="403"/>
    </row>
    <row r="94" spans="1:36" ht="13.5" customHeight="1">
      <c r="A94" s="428" t="s">
        <v>11</v>
      </c>
      <c r="B94" s="429" t="s">
        <v>359</v>
      </c>
      <c r="C94" s="430" t="s">
        <v>360</v>
      </c>
      <c r="D94" s="442"/>
      <c r="E94" s="436">
        <v>100</v>
      </c>
      <c r="F94" s="431"/>
      <c r="G94" s="431">
        <v>56</v>
      </c>
      <c r="H94" s="431"/>
      <c r="I94" s="431"/>
      <c r="J94" s="431">
        <v>13</v>
      </c>
      <c r="K94" s="437">
        <v>1</v>
      </c>
      <c r="L94" s="431">
        <v>3.8</v>
      </c>
      <c r="M94" s="431">
        <v>2.5</v>
      </c>
      <c r="N94" s="431"/>
      <c r="O94" s="431"/>
      <c r="P94" s="431"/>
      <c r="Q94" s="431"/>
      <c r="R94" s="431">
        <v>7.5</v>
      </c>
      <c r="S94" s="431"/>
      <c r="T94" s="431"/>
      <c r="U94" s="431"/>
      <c r="V94" s="431">
        <v>56</v>
      </c>
      <c r="W94" s="431">
        <v>12.5</v>
      </c>
      <c r="X94" s="431">
        <v>46.3</v>
      </c>
      <c r="Y94" s="431"/>
      <c r="Z94" s="431"/>
      <c r="AA94" s="431">
        <v>8.8</v>
      </c>
      <c r="AB94" s="431">
        <v>23.8</v>
      </c>
      <c r="AC94" s="431"/>
      <c r="AD94" s="431"/>
      <c r="AE94" s="431"/>
      <c r="AF94" s="431"/>
      <c r="AG94" s="438"/>
      <c r="AH94" s="403" t="s">
        <v>422</v>
      </c>
      <c r="AI94" s="403" t="s">
        <v>423</v>
      </c>
      <c r="AJ94" s="403" t="s">
        <v>418</v>
      </c>
    </row>
    <row r="95" spans="1:36" ht="13.5" customHeight="1">
      <c r="A95" s="428" t="s">
        <v>11</v>
      </c>
      <c r="B95" s="429" t="s">
        <v>98</v>
      </c>
      <c r="C95" s="430" t="s">
        <v>97</v>
      </c>
      <c r="D95" s="442" t="s">
        <v>99</v>
      </c>
      <c r="E95" s="436">
        <v>0.36</v>
      </c>
      <c r="F95" s="431">
        <v>0.1</v>
      </c>
      <c r="G95" s="431">
        <v>0.2</v>
      </c>
      <c r="H95" s="431">
        <v>0.1</v>
      </c>
      <c r="I95" s="431">
        <v>50</v>
      </c>
      <c r="J95" s="431">
        <v>10.8</v>
      </c>
      <c r="K95" s="437">
        <v>3</v>
      </c>
      <c r="L95" s="431">
        <v>0.2</v>
      </c>
      <c r="M95" s="431">
        <v>0.89</v>
      </c>
      <c r="N95" s="431">
        <v>0</v>
      </c>
      <c r="O95" s="431">
        <v>0.36</v>
      </c>
      <c r="P95" s="431">
        <v>0.14</v>
      </c>
      <c r="Q95" s="431">
        <v>0.36</v>
      </c>
      <c r="R95" s="431">
        <v>0</v>
      </c>
      <c r="S95" s="431">
        <v>1.28</v>
      </c>
      <c r="T95" s="431">
        <v>0</v>
      </c>
      <c r="U95" s="431">
        <v>0.2</v>
      </c>
      <c r="V95" s="431">
        <v>22.2</v>
      </c>
      <c r="W95" s="431">
        <v>8.65</v>
      </c>
      <c r="X95" s="431">
        <v>20.6</v>
      </c>
      <c r="Y95" s="431">
        <v>6.27</v>
      </c>
      <c r="Z95" s="431">
        <v>0.82</v>
      </c>
      <c r="AA95" s="431"/>
      <c r="AB95" s="431"/>
      <c r="AC95" s="431"/>
      <c r="AD95" s="431"/>
      <c r="AE95" s="431"/>
      <c r="AF95" s="431"/>
      <c r="AG95" s="438"/>
      <c r="AH95" s="399"/>
      <c r="AI95" s="399"/>
      <c r="AJ95" s="399"/>
    </row>
    <row r="96" spans="1:36" ht="13.5" customHeight="1">
      <c r="A96" s="428" t="s">
        <v>11</v>
      </c>
      <c r="B96" s="429" t="s">
        <v>201</v>
      </c>
      <c r="C96" s="430" t="s">
        <v>200</v>
      </c>
      <c r="D96" s="442" t="s">
        <v>361</v>
      </c>
      <c r="E96" s="436">
        <v>14</v>
      </c>
      <c r="F96" s="431"/>
      <c r="G96" s="431">
        <v>64.3</v>
      </c>
      <c r="H96" s="431"/>
      <c r="I96" s="431"/>
      <c r="J96" s="431"/>
      <c r="K96" s="431">
        <v>1</v>
      </c>
      <c r="L96" s="431"/>
      <c r="M96" s="431"/>
      <c r="N96" s="431"/>
      <c r="O96" s="431"/>
      <c r="P96" s="431"/>
      <c r="Q96" s="431"/>
      <c r="R96" s="431"/>
      <c r="S96" s="431"/>
      <c r="T96" s="431">
        <v>100</v>
      </c>
      <c r="U96" s="431"/>
      <c r="V96" s="431">
        <v>47.8</v>
      </c>
      <c r="W96" s="431"/>
      <c r="X96" s="431">
        <v>10.2</v>
      </c>
      <c r="Y96" s="431"/>
      <c r="Z96" s="431"/>
      <c r="AA96" s="431"/>
      <c r="AB96" s="431"/>
      <c r="AC96" s="431"/>
      <c r="AD96" s="431"/>
      <c r="AE96" s="431"/>
      <c r="AF96" s="431"/>
      <c r="AG96" s="438"/>
      <c r="AH96" s="403"/>
      <c r="AI96" s="403"/>
      <c r="AJ96" s="403"/>
    </row>
    <row r="97" spans="1:36" ht="13.5" customHeight="1">
      <c r="A97" s="428" t="s">
        <v>11</v>
      </c>
      <c r="B97" s="429" t="s">
        <v>203</v>
      </c>
      <c r="C97" s="430" t="s">
        <v>202</v>
      </c>
      <c r="D97" s="442" t="s">
        <v>204</v>
      </c>
      <c r="E97" s="436"/>
      <c r="F97" s="431"/>
      <c r="G97" s="431"/>
      <c r="H97" s="431"/>
      <c r="I97" s="431"/>
      <c r="J97" s="431"/>
      <c r="K97" s="431">
        <v>1</v>
      </c>
      <c r="L97" s="431"/>
      <c r="M97" s="431"/>
      <c r="N97" s="431"/>
      <c r="O97" s="431"/>
      <c r="P97" s="431"/>
      <c r="Q97" s="431"/>
      <c r="R97" s="431"/>
      <c r="S97" s="431"/>
      <c r="T97" s="431"/>
      <c r="U97" s="431"/>
      <c r="V97" s="431"/>
      <c r="W97" s="431"/>
      <c r="X97" s="431"/>
      <c r="Y97" s="431"/>
      <c r="Z97" s="431"/>
      <c r="AA97" s="431"/>
      <c r="AB97" s="431"/>
      <c r="AC97" s="431"/>
      <c r="AD97" s="431"/>
      <c r="AE97" s="431"/>
      <c r="AF97" s="431"/>
      <c r="AG97" s="438"/>
      <c r="AH97" s="403"/>
      <c r="AI97" s="403"/>
      <c r="AJ97" s="403"/>
    </row>
    <row r="98" spans="1:36" ht="13.5" customHeight="1">
      <c r="A98" s="428" t="s">
        <v>11</v>
      </c>
      <c r="B98" s="429" t="s">
        <v>15</v>
      </c>
      <c r="C98" s="430" t="s">
        <v>14</v>
      </c>
      <c r="D98" s="442" t="s">
        <v>16</v>
      </c>
      <c r="E98" s="436"/>
      <c r="F98" s="431"/>
      <c r="G98" s="431">
        <v>19</v>
      </c>
      <c r="H98" s="431"/>
      <c r="I98" s="431"/>
      <c r="J98" s="431">
        <v>47.6</v>
      </c>
      <c r="K98" s="437">
        <v>1</v>
      </c>
      <c r="L98" s="431">
        <v>20.5</v>
      </c>
      <c r="M98" s="431">
        <v>47.6</v>
      </c>
      <c r="N98" s="431"/>
      <c r="O98" s="431"/>
      <c r="P98" s="431"/>
      <c r="Q98" s="431"/>
      <c r="R98" s="431"/>
      <c r="S98" s="431"/>
      <c r="T98" s="431"/>
      <c r="U98" s="431"/>
      <c r="V98" s="431">
        <v>60.7</v>
      </c>
      <c r="W98" s="431"/>
      <c r="X98" s="431">
        <v>13.3</v>
      </c>
      <c r="Y98" s="431"/>
      <c r="Z98" s="431"/>
      <c r="AA98" s="431"/>
      <c r="AB98" s="431"/>
      <c r="AC98" s="431"/>
      <c r="AD98" s="431"/>
      <c r="AE98" s="431"/>
      <c r="AF98" s="431"/>
      <c r="AG98" s="438"/>
      <c r="AH98" s="399" t="s">
        <v>388</v>
      </c>
      <c r="AI98" s="399"/>
      <c r="AJ98" s="399"/>
    </row>
    <row r="99" spans="1:36" ht="13.5" customHeight="1">
      <c r="A99" s="428" t="s">
        <v>11</v>
      </c>
      <c r="B99" s="429"/>
      <c r="C99" s="430"/>
      <c r="D99" s="442"/>
      <c r="E99" s="436"/>
      <c r="F99" s="431"/>
      <c r="G99" s="431"/>
      <c r="H99" s="431"/>
      <c r="I99" s="431"/>
      <c r="J99" s="431"/>
      <c r="K99" s="437"/>
      <c r="L99" s="431"/>
      <c r="M99" s="431"/>
      <c r="N99" s="431"/>
      <c r="O99" s="431"/>
      <c r="P99" s="431"/>
      <c r="Q99" s="431"/>
      <c r="R99" s="431"/>
      <c r="S99" s="431"/>
      <c r="T99" s="431"/>
      <c r="U99" s="431"/>
      <c r="V99" s="431"/>
      <c r="W99" s="431"/>
      <c r="X99" s="431"/>
      <c r="Y99" s="431"/>
      <c r="Z99" s="431"/>
      <c r="AA99" s="431"/>
      <c r="AB99" s="431"/>
      <c r="AC99" s="431"/>
      <c r="AD99" s="431"/>
      <c r="AE99" s="431"/>
      <c r="AF99" s="431"/>
      <c r="AG99" s="438"/>
      <c r="AH99" s="401"/>
      <c r="AI99" s="401"/>
      <c r="AJ99" s="401"/>
    </row>
    <row r="100" spans="1:36" ht="13.5" customHeight="1">
      <c r="A100" s="428" t="s">
        <v>11</v>
      </c>
      <c r="B100" s="429"/>
      <c r="C100" s="430"/>
      <c r="D100" s="442"/>
      <c r="E100" s="436"/>
      <c r="F100" s="431"/>
      <c r="G100" s="431"/>
      <c r="H100" s="431"/>
      <c r="I100" s="431"/>
      <c r="J100" s="431"/>
      <c r="K100" s="431"/>
      <c r="L100" s="431"/>
      <c r="M100" s="431"/>
      <c r="N100" s="431"/>
      <c r="O100" s="431"/>
      <c r="P100" s="431"/>
      <c r="Q100" s="431"/>
      <c r="R100" s="431"/>
      <c r="S100" s="431"/>
      <c r="T100" s="431"/>
      <c r="U100" s="431"/>
      <c r="V100" s="431"/>
      <c r="W100" s="431"/>
      <c r="X100" s="431"/>
      <c r="Y100" s="431"/>
      <c r="Z100" s="431"/>
      <c r="AA100" s="431"/>
      <c r="AB100" s="431"/>
      <c r="AC100" s="431"/>
      <c r="AD100" s="431"/>
      <c r="AE100" s="431"/>
      <c r="AF100" s="431"/>
      <c r="AG100" s="438"/>
      <c r="AH100" s="425"/>
      <c r="AI100" s="425"/>
      <c r="AJ100" s="425"/>
    </row>
    <row r="101" spans="1:36" ht="13.5" customHeight="1">
      <c r="A101" s="428" t="s">
        <v>11</v>
      </c>
      <c r="B101" s="429"/>
      <c r="C101" s="430"/>
      <c r="D101" s="442"/>
      <c r="E101" s="436"/>
      <c r="F101" s="431"/>
      <c r="G101" s="431"/>
      <c r="H101" s="431"/>
      <c r="I101" s="431"/>
      <c r="J101" s="431"/>
      <c r="K101" s="431"/>
      <c r="L101" s="431"/>
      <c r="M101" s="431"/>
      <c r="N101" s="431"/>
      <c r="O101" s="431"/>
      <c r="P101" s="431"/>
      <c r="Q101" s="431"/>
      <c r="R101" s="431"/>
      <c r="S101" s="431"/>
      <c r="T101" s="431"/>
      <c r="U101" s="431"/>
      <c r="V101" s="431"/>
      <c r="W101" s="431"/>
      <c r="X101" s="431"/>
      <c r="Y101" s="431"/>
      <c r="Z101" s="431"/>
      <c r="AA101" s="431"/>
      <c r="AB101" s="431"/>
      <c r="AC101" s="431"/>
      <c r="AD101" s="431"/>
      <c r="AE101" s="431"/>
      <c r="AF101" s="431"/>
      <c r="AG101" s="438"/>
      <c r="AH101" s="425"/>
      <c r="AI101" s="425"/>
      <c r="AJ101" s="425"/>
    </row>
    <row r="102" spans="1:36" ht="13.5" customHeight="1">
      <c r="A102" s="428" t="s">
        <v>11</v>
      </c>
      <c r="B102" s="429"/>
      <c r="C102" s="430"/>
      <c r="D102" s="442"/>
      <c r="E102" s="436"/>
      <c r="F102" s="431"/>
      <c r="G102" s="431"/>
      <c r="H102" s="431"/>
      <c r="I102" s="431"/>
      <c r="J102" s="431"/>
      <c r="K102" s="431"/>
      <c r="L102" s="431"/>
      <c r="M102" s="431"/>
      <c r="N102" s="431"/>
      <c r="O102" s="431"/>
      <c r="P102" s="431"/>
      <c r="Q102" s="431"/>
      <c r="R102" s="431"/>
      <c r="S102" s="431"/>
      <c r="T102" s="431"/>
      <c r="U102" s="431"/>
      <c r="V102" s="431"/>
      <c r="W102" s="431"/>
      <c r="X102" s="431"/>
      <c r="Y102" s="431"/>
      <c r="Z102" s="431"/>
      <c r="AA102" s="431"/>
      <c r="AB102" s="431"/>
      <c r="AC102" s="431"/>
      <c r="AD102" s="431"/>
      <c r="AE102" s="431"/>
      <c r="AF102" s="431"/>
      <c r="AG102" s="438"/>
      <c r="AH102" s="425"/>
      <c r="AI102" s="425"/>
      <c r="AJ102" s="425"/>
    </row>
    <row r="103" spans="1:36" ht="13.5" customHeight="1">
      <c r="A103" s="428" t="s">
        <v>11</v>
      </c>
      <c r="B103" s="429"/>
      <c r="C103" s="430"/>
      <c r="D103" s="442"/>
      <c r="E103" s="436"/>
      <c r="F103" s="431"/>
      <c r="G103" s="431"/>
      <c r="H103" s="431"/>
      <c r="I103" s="431"/>
      <c r="J103" s="431"/>
      <c r="K103" s="431"/>
      <c r="L103" s="431"/>
      <c r="M103" s="431"/>
      <c r="N103" s="431"/>
      <c r="O103" s="431"/>
      <c r="P103" s="431"/>
      <c r="Q103" s="431"/>
      <c r="R103" s="431"/>
      <c r="S103" s="431"/>
      <c r="T103" s="431"/>
      <c r="U103" s="431"/>
      <c r="V103" s="431"/>
      <c r="W103" s="431"/>
      <c r="X103" s="431"/>
      <c r="Y103" s="431"/>
      <c r="Z103" s="431"/>
      <c r="AA103" s="431"/>
      <c r="AB103" s="431"/>
      <c r="AC103" s="431"/>
      <c r="AD103" s="431"/>
      <c r="AE103" s="431"/>
      <c r="AF103" s="431"/>
      <c r="AG103" s="438"/>
      <c r="AH103" s="425"/>
      <c r="AI103" s="425"/>
      <c r="AJ103" s="425"/>
    </row>
    <row r="104" spans="1:36" ht="13.5" customHeight="1">
      <c r="A104" s="428" t="s">
        <v>11</v>
      </c>
      <c r="B104" s="429"/>
      <c r="C104" s="430"/>
      <c r="D104" s="442"/>
      <c r="E104" s="436"/>
      <c r="F104" s="431"/>
      <c r="G104" s="431"/>
      <c r="H104" s="431"/>
      <c r="I104" s="431"/>
      <c r="J104" s="431"/>
      <c r="K104" s="431"/>
      <c r="L104" s="431"/>
      <c r="M104" s="431"/>
      <c r="N104" s="431"/>
      <c r="O104" s="431"/>
      <c r="P104" s="431"/>
      <c r="Q104" s="431"/>
      <c r="R104" s="431"/>
      <c r="S104" s="431"/>
      <c r="T104" s="431"/>
      <c r="U104" s="431"/>
      <c r="V104" s="431"/>
      <c r="W104" s="431"/>
      <c r="X104" s="431"/>
      <c r="Y104" s="431"/>
      <c r="Z104" s="431"/>
      <c r="AA104" s="431"/>
      <c r="AB104" s="431"/>
      <c r="AC104" s="431"/>
      <c r="AD104" s="431"/>
      <c r="AE104" s="431"/>
      <c r="AF104" s="431"/>
      <c r="AG104" s="438"/>
      <c r="AH104" s="425"/>
      <c r="AI104" s="425"/>
      <c r="AJ104" s="425"/>
    </row>
    <row r="105" spans="1:36" ht="13.5" customHeight="1">
      <c r="A105" s="428" t="s">
        <v>11</v>
      </c>
      <c r="B105" s="429"/>
      <c r="C105" s="430"/>
      <c r="D105" s="442"/>
      <c r="E105" s="436"/>
      <c r="F105" s="431"/>
      <c r="G105" s="431"/>
      <c r="H105" s="431"/>
      <c r="I105" s="431"/>
      <c r="J105" s="431"/>
      <c r="K105" s="431"/>
      <c r="L105" s="431"/>
      <c r="M105" s="431"/>
      <c r="N105" s="431"/>
      <c r="O105" s="431"/>
      <c r="P105" s="431"/>
      <c r="Q105" s="431"/>
      <c r="R105" s="431"/>
      <c r="S105" s="431"/>
      <c r="T105" s="431"/>
      <c r="U105" s="431"/>
      <c r="V105" s="431"/>
      <c r="W105" s="431"/>
      <c r="X105" s="431"/>
      <c r="Y105" s="431"/>
      <c r="Z105" s="431"/>
      <c r="AA105" s="431"/>
      <c r="AB105" s="431"/>
      <c r="AC105" s="431"/>
      <c r="AD105" s="431"/>
      <c r="AE105" s="431"/>
      <c r="AF105" s="431"/>
      <c r="AG105" s="438"/>
      <c r="AH105" s="425"/>
      <c r="AI105" s="425"/>
      <c r="AJ105" s="425"/>
    </row>
    <row r="106" spans="1:36" ht="13.5" customHeight="1">
      <c r="A106" s="428" t="s">
        <v>11</v>
      </c>
      <c r="B106" s="429"/>
      <c r="C106" s="430"/>
      <c r="D106" s="442"/>
      <c r="E106" s="436"/>
      <c r="F106" s="431"/>
      <c r="G106" s="431"/>
      <c r="H106" s="431"/>
      <c r="I106" s="431"/>
      <c r="J106" s="431"/>
      <c r="K106" s="431"/>
      <c r="L106" s="431"/>
      <c r="M106" s="431"/>
      <c r="N106" s="431"/>
      <c r="O106" s="431"/>
      <c r="P106" s="431"/>
      <c r="Q106" s="431"/>
      <c r="R106" s="431"/>
      <c r="S106" s="431"/>
      <c r="T106" s="431"/>
      <c r="U106" s="431"/>
      <c r="V106" s="431"/>
      <c r="W106" s="431"/>
      <c r="X106" s="431"/>
      <c r="Y106" s="431"/>
      <c r="Z106" s="431"/>
      <c r="AA106" s="431"/>
      <c r="AB106" s="431"/>
      <c r="AC106" s="431"/>
      <c r="AD106" s="431"/>
      <c r="AE106" s="431"/>
      <c r="AF106" s="431"/>
      <c r="AG106" s="438"/>
      <c r="AH106" s="425"/>
      <c r="AI106" s="425"/>
      <c r="AJ106" s="425"/>
    </row>
    <row r="107" spans="1:36" ht="13.5" customHeight="1">
      <c r="A107" s="428" t="s">
        <v>11</v>
      </c>
      <c r="B107" s="429"/>
      <c r="C107" s="430"/>
      <c r="D107" s="442"/>
      <c r="E107" s="436"/>
      <c r="F107" s="431"/>
      <c r="G107" s="431"/>
      <c r="H107" s="431"/>
      <c r="I107" s="431"/>
      <c r="J107" s="431"/>
      <c r="K107" s="431"/>
      <c r="L107" s="431"/>
      <c r="M107" s="431"/>
      <c r="N107" s="431"/>
      <c r="O107" s="431"/>
      <c r="P107" s="431"/>
      <c r="Q107" s="431"/>
      <c r="R107" s="431"/>
      <c r="S107" s="431"/>
      <c r="T107" s="431"/>
      <c r="U107" s="431"/>
      <c r="V107" s="431"/>
      <c r="W107" s="431"/>
      <c r="X107" s="431"/>
      <c r="Y107" s="431"/>
      <c r="Z107" s="431"/>
      <c r="AA107" s="431"/>
      <c r="AB107" s="431"/>
      <c r="AC107" s="431"/>
      <c r="AD107" s="431"/>
      <c r="AE107" s="431"/>
      <c r="AF107" s="431"/>
      <c r="AG107" s="438"/>
      <c r="AH107" s="425"/>
      <c r="AI107" s="425"/>
      <c r="AJ107" s="425"/>
    </row>
    <row r="108" spans="1:36" ht="13.5" customHeight="1">
      <c r="A108" s="428" t="s">
        <v>11</v>
      </c>
      <c r="B108" s="429"/>
      <c r="C108" s="430"/>
      <c r="D108" s="442"/>
      <c r="E108" s="436"/>
      <c r="F108" s="431"/>
      <c r="G108" s="431"/>
      <c r="H108" s="431"/>
      <c r="I108" s="431"/>
      <c r="J108" s="431"/>
      <c r="K108" s="431"/>
      <c r="L108" s="431"/>
      <c r="M108" s="431"/>
      <c r="N108" s="431"/>
      <c r="O108" s="431"/>
      <c r="P108" s="431"/>
      <c r="Q108" s="431"/>
      <c r="R108" s="431"/>
      <c r="S108" s="431"/>
      <c r="T108" s="431"/>
      <c r="U108" s="431"/>
      <c r="V108" s="431"/>
      <c r="W108" s="431"/>
      <c r="X108" s="431"/>
      <c r="Y108" s="431"/>
      <c r="Z108" s="431"/>
      <c r="AA108" s="431"/>
      <c r="AB108" s="431"/>
      <c r="AC108" s="431"/>
      <c r="AD108" s="431"/>
      <c r="AE108" s="431"/>
      <c r="AF108" s="431"/>
      <c r="AG108" s="438"/>
      <c r="AH108" s="425"/>
      <c r="AI108" s="425"/>
      <c r="AJ108" s="425"/>
    </row>
    <row r="109" spans="1:36" ht="13.5" customHeight="1">
      <c r="A109" s="428" t="s">
        <v>11</v>
      </c>
      <c r="B109" s="429"/>
      <c r="C109" s="430"/>
      <c r="D109" s="442"/>
      <c r="E109" s="436"/>
      <c r="F109" s="431"/>
      <c r="G109" s="431"/>
      <c r="H109" s="431"/>
      <c r="I109" s="431"/>
      <c r="J109" s="431"/>
      <c r="K109" s="431"/>
      <c r="L109" s="431"/>
      <c r="M109" s="431"/>
      <c r="N109" s="431"/>
      <c r="O109" s="431"/>
      <c r="P109" s="431"/>
      <c r="Q109" s="431"/>
      <c r="R109" s="431"/>
      <c r="S109" s="431"/>
      <c r="T109" s="431"/>
      <c r="U109" s="431"/>
      <c r="V109" s="431"/>
      <c r="W109" s="431"/>
      <c r="X109" s="431"/>
      <c r="Y109" s="431"/>
      <c r="Z109" s="431"/>
      <c r="AA109" s="431"/>
      <c r="AB109" s="431"/>
      <c r="AC109" s="431"/>
      <c r="AD109" s="431"/>
      <c r="AE109" s="431"/>
      <c r="AF109" s="431"/>
      <c r="AG109" s="438"/>
      <c r="AH109" s="425"/>
      <c r="AI109" s="425"/>
      <c r="AJ109" s="425"/>
    </row>
    <row r="110" spans="1:36" ht="13.5" customHeight="1">
      <c r="A110" s="428" t="s">
        <v>11</v>
      </c>
      <c r="B110" s="429"/>
      <c r="C110" s="430"/>
      <c r="D110" s="442"/>
      <c r="E110" s="436"/>
      <c r="F110" s="431"/>
      <c r="G110" s="431"/>
      <c r="H110" s="431"/>
      <c r="I110" s="431"/>
      <c r="J110" s="431"/>
      <c r="K110" s="431"/>
      <c r="L110" s="431"/>
      <c r="M110" s="431"/>
      <c r="N110" s="431"/>
      <c r="O110" s="431"/>
      <c r="P110" s="431"/>
      <c r="Q110" s="431"/>
      <c r="R110" s="431"/>
      <c r="S110" s="431"/>
      <c r="T110" s="431"/>
      <c r="U110" s="431"/>
      <c r="V110" s="431"/>
      <c r="W110" s="431"/>
      <c r="X110" s="431"/>
      <c r="Y110" s="431"/>
      <c r="Z110" s="431"/>
      <c r="AA110" s="431"/>
      <c r="AB110" s="431"/>
      <c r="AC110" s="431"/>
      <c r="AD110" s="431"/>
      <c r="AE110" s="431"/>
      <c r="AF110" s="431"/>
      <c r="AG110" s="438"/>
      <c r="AH110" s="425"/>
      <c r="AI110" s="425"/>
      <c r="AJ110" s="425"/>
    </row>
    <row r="111" spans="1:36" ht="13.5" customHeight="1">
      <c r="A111" s="428" t="s">
        <v>11</v>
      </c>
      <c r="B111" s="429"/>
      <c r="C111" s="430"/>
      <c r="D111" s="442"/>
      <c r="E111" s="436"/>
      <c r="F111" s="431"/>
      <c r="G111" s="431"/>
      <c r="H111" s="431"/>
      <c r="I111" s="431"/>
      <c r="J111" s="431"/>
      <c r="K111" s="431"/>
      <c r="L111" s="431"/>
      <c r="M111" s="431"/>
      <c r="N111" s="431"/>
      <c r="O111" s="431"/>
      <c r="P111" s="431"/>
      <c r="Q111" s="431"/>
      <c r="R111" s="431"/>
      <c r="S111" s="431"/>
      <c r="T111" s="431"/>
      <c r="U111" s="431"/>
      <c r="V111" s="431"/>
      <c r="W111" s="431"/>
      <c r="X111" s="431"/>
      <c r="Y111" s="431"/>
      <c r="Z111" s="431"/>
      <c r="AA111" s="431"/>
      <c r="AB111" s="431"/>
      <c r="AC111" s="431"/>
      <c r="AD111" s="431"/>
      <c r="AE111" s="431"/>
      <c r="AF111" s="431"/>
      <c r="AG111" s="438"/>
      <c r="AH111" s="425"/>
      <c r="AI111" s="425"/>
      <c r="AJ111" s="425"/>
    </row>
    <row r="112" spans="1:36" ht="13.5" customHeight="1">
      <c r="A112" s="428" t="s">
        <v>11</v>
      </c>
      <c r="B112" s="429"/>
      <c r="C112" s="430"/>
      <c r="D112" s="442"/>
      <c r="E112" s="436"/>
      <c r="F112" s="431"/>
      <c r="G112" s="431"/>
      <c r="H112" s="431"/>
      <c r="I112" s="431"/>
      <c r="J112" s="431"/>
      <c r="K112" s="431"/>
      <c r="L112" s="431"/>
      <c r="M112" s="431"/>
      <c r="N112" s="431"/>
      <c r="O112" s="431"/>
      <c r="P112" s="431"/>
      <c r="Q112" s="431"/>
      <c r="R112" s="431"/>
      <c r="S112" s="431"/>
      <c r="T112" s="431"/>
      <c r="U112" s="431"/>
      <c r="V112" s="431"/>
      <c r="W112" s="431"/>
      <c r="X112" s="431"/>
      <c r="Y112" s="431"/>
      <c r="Z112" s="431"/>
      <c r="AA112" s="431"/>
      <c r="AB112" s="431"/>
      <c r="AC112" s="431"/>
      <c r="AD112" s="431"/>
      <c r="AE112" s="431"/>
      <c r="AF112" s="431"/>
      <c r="AG112" s="438"/>
      <c r="AH112" s="425"/>
      <c r="AI112" s="425"/>
      <c r="AJ112" s="425"/>
    </row>
    <row r="113" spans="1:36" ht="13.5" customHeight="1">
      <c r="A113" s="428" t="s">
        <v>11</v>
      </c>
      <c r="B113" s="429"/>
      <c r="C113" s="430"/>
      <c r="D113" s="442"/>
      <c r="E113" s="436"/>
      <c r="F113" s="431"/>
      <c r="G113" s="431"/>
      <c r="H113" s="431"/>
      <c r="I113" s="431"/>
      <c r="J113" s="431"/>
      <c r="K113" s="431"/>
      <c r="L113" s="431"/>
      <c r="M113" s="431"/>
      <c r="N113" s="431"/>
      <c r="O113" s="431"/>
      <c r="P113" s="431"/>
      <c r="Q113" s="431"/>
      <c r="R113" s="431"/>
      <c r="S113" s="431"/>
      <c r="T113" s="431"/>
      <c r="U113" s="431"/>
      <c r="V113" s="431"/>
      <c r="W113" s="431"/>
      <c r="X113" s="431"/>
      <c r="Y113" s="431"/>
      <c r="Z113" s="431"/>
      <c r="AA113" s="431"/>
      <c r="AB113" s="431"/>
      <c r="AC113" s="431"/>
      <c r="AD113" s="431"/>
      <c r="AE113" s="431"/>
      <c r="AF113" s="431"/>
      <c r="AG113" s="438"/>
      <c r="AH113" s="425"/>
      <c r="AI113" s="425"/>
      <c r="AJ113" s="425"/>
    </row>
    <row r="114" spans="1:36" ht="13.5" customHeight="1">
      <c r="A114" s="428" t="s">
        <v>11</v>
      </c>
      <c r="B114" s="429"/>
      <c r="C114" s="430"/>
      <c r="D114" s="442"/>
      <c r="E114" s="436"/>
      <c r="F114" s="431"/>
      <c r="G114" s="431"/>
      <c r="H114" s="431"/>
      <c r="I114" s="431"/>
      <c r="J114" s="431"/>
      <c r="K114" s="431"/>
      <c r="L114" s="431"/>
      <c r="M114" s="431"/>
      <c r="N114" s="431"/>
      <c r="O114" s="431"/>
      <c r="P114" s="431"/>
      <c r="Q114" s="431"/>
      <c r="R114" s="431"/>
      <c r="S114" s="431"/>
      <c r="T114" s="431"/>
      <c r="U114" s="431"/>
      <c r="V114" s="431"/>
      <c r="W114" s="431"/>
      <c r="X114" s="431"/>
      <c r="Y114" s="431"/>
      <c r="Z114" s="431"/>
      <c r="AA114" s="431"/>
      <c r="AB114" s="431"/>
      <c r="AC114" s="431"/>
      <c r="AD114" s="431"/>
      <c r="AE114" s="431"/>
      <c r="AF114" s="431"/>
      <c r="AG114" s="438"/>
      <c r="AH114" s="425"/>
      <c r="AI114" s="425"/>
      <c r="AJ114" s="425"/>
    </row>
    <row r="115" spans="1:36" ht="13.5" customHeight="1">
      <c r="A115" s="428" t="s">
        <v>11</v>
      </c>
      <c r="B115" s="429"/>
      <c r="C115" s="430"/>
      <c r="D115" s="442"/>
      <c r="E115" s="436"/>
      <c r="F115" s="431"/>
      <c r="G115" s="431"/>
      <c r="H115" s="431"/>
      <c r="I115" s="431"/>
      <c r="J115" s="431"/>
      <c r="K115" s="431"/>
      <c r="L115" s="431"/>
      <c r="M115" s="431"/>
      <c r="N115" s="431"/>
      <c r="O115" s="431"/>
      <c r="P115" s="431"/>
      <c r="Q115" s="431"/>
      <c r="R115" s="431"/>
      <c r="S115" s="431"/>
      <c r="T115" s="431"/>
      <c r="U115" s="431"/>
      <c r="V115" s="431"/>
      <c r="W115" s="431"/>
      <c r="X115" s="431"/>
      <c r="Y115" s="431"/>
      <c r="Z115" s="431"/>
      <c r="AA115" s="431"/>
      <c r="AB115" s="431"/>
      <c r="AC115" s="431"/>
      <c r="AD115" s="431"/>
      <c r="AE115" s="431"/>
      <c r="AF115" s="431"/>
      <c r="AG115" s="438"/>
      <c r="AH115" s="425"/>
      <c r="AI115" s="425"/>
      <c r="AJ115" s="425"/>
    </row>
    <row r="116" spans="1:36" ht="13.5" customHeight="1">
      <c r="A116" s="428" t="s">
        <v>11</v>
      </c>
      <c r="B116" s="429"/>
      <c r="C116" s="430"/>
      <c r="D116" s="442"/>
      <c r="E116" s="436"/>
      <c r="F116" s="431"/>
      <c r="G116" s="431"/>
      <c r="H116" s="431"/>
      <c r="I116" s="431"/>
      <c r="J116" s="431"/>
      <c r="K116" s="431"/>
      <c r="L116" s="431"/>
      <c r="M116" s="431"/>
      <c r="N116" s="431"/>
      <c r="O116" s="431"/>
      <c r="P116" s="431"/>
      <c r="Q116" s="431"/>
      <c r="R116" s="431"/>
      <c r="S116" s="431"/>
      <c r="T116" s="431"/>
      <c r="U116" s="431"/>
      <c r="V116" s="431"/>
      <c r="W116" s="431"/>
      <c r="X116" s="431"/>
      <c r="Y116" s="431"/>
      <c r="Z116" s="431"/>
      <c r="AA116" s="431"/>
      <c r="AB116" s="431"/>
      <c r="AC116" s="431"/>
      <c r="AD116" s="431"/>
      <c r="AE116" s="431"/>
      <c r="AF116" s="431"/>
      <c r="AG116" s="438"/>
      <c r="AH116" s="425"/>
      <c r="AI116" s="425"/>
      <c r="AJ116" s="425"/>
    </row>
    <row r="117" spans="1:36" ht="13.5" customHeight="1">
      <c r="A117" s="428" t="s">
        <v>11</v>
      </c>
      <c r="B117" s="429"/>
      <c r="C117" s="430"/>
      <c r="D117" s="442"/>
      <c r="E117" s="436"/>
      <c r="F117" s="431"/>
      <c r="G117" s="431"/>
      <c r="H117" s="431"/>
      <c r="I117" s="431"/>
      <c r="J117" s="431"/>
      <c r="K117" s="431"/>
      <c r="L117" s="431"/>
      <c r="M117" s="431"/>
      <c r="N117" s="431"/>
      <c r="O117" s="431"/>
      <c r="P117" s="431"/>
      <c r="Q117" s="431"/>
      <c r="R117" s="431"/>
      <c r="S117" s="431"/>
      <c r="T117" s="431"/>
      <c r="U117" s="431"/>
      <c r="V117" s="431"/>
      <c r="W117" s="431"/>
      <c r="X117" s="431"/>
      <c r="Y117" s="431"/>
      <c r="Z117" s="431"/>
      <c r="AA117" s="431"/>
      <c r="AB117" s="431"/>
      <c r="AC117" s="431"/>
      <c r="AD117" s="431"/>
      <c r="AE117" s="431"/>
      <c r="AF117" s="431"/>
      <c r="AG117" s="438"/>
      <c r="AH117" s="425"/>
      <c r="AI117" s="425"/>
      <c r="AJ117" s="425"/>
    </row>
    <row r="118" spans="1:36" ht="13.5" customHeight="1">
      <c r="A118" s="428" t="s">
        <v>11</v>
      </c>
      <c r="B118" s="429"/>
      <c r="C118" s="430"/>
      <c r="D118" s="442"/>
      <c r="E118" s="436"/>
      <c r="F118" s="431"/>
      <c r="G118" s="431"/>
      <c r="H118" s="431"/>
      <c r="I118" s="431"/>
      <c r="J118" s="431"/>
      <c r="K118" s="431"/>
      <c r="L118" s="431"/>
      <c r="M118" s="431"/>
      <c r="N118" s="431"/>
      <c r="O118" s="431"/>
      <c r="P118" s="431"/>
      <c r="Q118" s="431"/>
      <c r="R118" s="431"/>
      <c r="S118" s="431"/>
      <c r="T118" s="431"/>
      <c r="U118" s="431"/>
      <c r="V118" s="431"/>
      <c r="W118" s="431"/>
      <c r="X118" s="431"/>
      <c r="Y118" s="431"/>
      <c r="Z118" s="431"/>
      <c r="AA118" s="431"/>
      <c r="AB118" s="431"/>
      <c r="AC118" s="431"/>
      <c r="AD118" s="431"/>
      <c r="AE118" s="431"/>
      <c r="AF118" s="431"/>
      <c r="AG118" s="438"/>
      <c r="AH118" s="425"/>
      <c r="AI118" s="425"/>
      <c r="AJ118" s="425"/>
    </row>
    <row r="119" spans="1:36" ht="13.5" customHeight="1">
      <c r="A119" s="428" t="s">
        <v>11</v>
      </c>
      <c r="B119" s="429"/>
      <c r="C119" s="430"/>
      <c r="D119" s="442"/>
      <c r="E119" s="436"/>
      <c r="F119" s="431"/>
      <c r="G119" s="431"/>
      <c r="H119" s="431"/>
      <c r="I119" s="431"/>
      <c r="J119" s="431"/>
      <c r="K119" s="431"/>
      <c r="L119" s="431"/>
      <c r="M119" s="431"/>
      <c r="N119" s="431"/>
      <c r="O119" s="431"/>
      <c r="P119" s="431"/>
      <c r="Q119" s="431"/>
      <c r="R119" s="431"/>
      <c r="S119" s="431"/>
      <c r="T119" s="431"/>
      <c r="U119" s="431"/>
      <c r="V119" s="431"/>
      <c r="W119" s="431"/>
      <c r="X119" s="431"/>
      <c r="Y119" s="431"/>
      <c r="Z119" s="431"/>
      <c r="AA119" s="431"/>
      <c r="AB119" s="431"/>
      <c r="AC119" s="431"/>
      <c r="AD119" s="431"/>
      <c r="AE119" s="431"/>
      <c r="AF119" s="431"/>
      <c r="AG119" s="438"/>
      <c r="AH119" s="425"/>
      <c r="AI119" s="425"/>
      <c r="AJ119" s="425"/>
    </row>
    <row r="120" spans="1:36" ht="13.5" customHeight="1">
      <c r="A120" s="428" t="s">
        <v>11</v>
      </c>
      <c r="B120" s="429"/>
      <c r="C120" s="430"/>
      <c r="D120" s="442"/>
      <c r="E120" s="436"/>
      <c r="F120" s="431"/>
      <c r="G120" s="431"/>
      <c r="H120" s="431"/>
      <c r="I120" s="431"/>
      <c r="J120" s="431"/>
      <c r="K120" s="431"/>
      <c r="L120" s="431"/>
      <c r="M120" s="431"/>
      <c r="N120" s="431"/>
      <c r="O120" s="431"/>
      <c r="P120" s="431"/>
      <c r="Q120" s="431"/>
      <c r="R120" s="431"/>
      <c r="S120" s="431"/>
      <c r="T120" s="431"/>
      <c r="U120" s="431"/>
      <c r="V120" s="431"/>
      <c r="W120" s="431"/>
      <c r="X120" s="431"/>
      <c r="Y120" s="431"/>
      <c r="Z120" s="431"/>
      <c r="AA120" s="431"/>
      <c r="AB120" s="431"/>
      <c r="AC120" s="431"/>
      <c r="AD120" s="431"/>
      <c r="AE120" s="431"/>
      <c r="AF120" s="431"/>
      <c r="AG120" s="438"/>
      <c r="AH120" s="425"/>
      <c r="AI120" s="425"/>
      <c r="AJ120" s="425"/>
    </row>
    <row r="121" spans="1:36" ht="13.5" customHeight="1">
      <c r="A121" s="428" t="s">
        <v>11</v>
      </c>
      <c r="B121" s="429"/>
      <c r="C121" s="430"/>
      <c r="D121" s="442"/>
      <c r="E121" s="436"/>
      <c r="F121" s="431"/>
      <c r="G121" s="431"/>
      <c r="H121" s="431"/>
      <c r="I121" s="431"/>
      <c r="J121" s="431"/>
      <c r="K121" s="431"/>
      <c r="L121" s="431"/>
      <c r="M121" s="431"/>
      <c r="N121" s="431"/>
      <c r="O121" s="431"/>
      <c r="P121" s="431"/>
      <c r="Q121" s="431"/>
      <c r="R121" s="431"/>
      <c r="S121" s="431"/>
      <c r="T121" s="431"/>
      <c r="U121" s="431"/>
      <c r="V121" s="431"/>
      <c r="W121" s="431"/>
      <c r="X121" s="431"/>
      <c r="Y121" s="431"/>
      <c r="Z121" s="431"/>
      <c r="AA121" s="431"/>
      <c r="AB121" s="431"/>
      <c r="AC121" s="431"/>
      <c r="AD121" s="431"/>
      <c r="AE121" s="431"/>
      <c r="AF121" s="431"/>
      <c r="AG121" s="438"/>
      <c r="AH121" s="425"/>
      <c r="AI121" s="425"/>
      <c r="AJ121" s="425"/>
    </row>
    <row r="122" spans="1:36" ht="13.5" customHeight="1">
      <c r="A122" s="428" t="s">
        <v>11</v>
      </c>
      <c r="B122" s="429"/>
      <c r="C122" s="430"/>
      <c r="D122" s="442"/>
      <c r="E122" s="436"/>
      <c r="F122" s="431"/>
      <c r="G122" s="431"/>
      <c r="H122" s="431"/>
      <c r="I122" s="431"/>
      <c r="J122" s="431"/>
      <c r="K122" s="431"/>
      <c r="L122" s="431"/>
      <c r="M122" s="431"/>
      <c r="N122" s="431"/>
      <c r="O122" s="431"/>
      <c r="P122" s="431"/>
      <c r="Q122" s="431"/>
      <c r="R122" s="431"/>
      <c r="S122" s="431"/>
      <c r="T122" s="431"/>
      <c r="U122" s="431"/>
      <c r="V122" s="431"/>
      <c r="W122" s="431"/>
      <c r="X122" s="431"/>
      <c r="Y122" s="431"/>
      <c r="Z122" s="431"/>
      <c r="AA122" s="431"/>
      <c r="AB122" s="431"/>
      <c r="AC122" s="431"/>
      <c r="AD122" s="431"/>
      <c r="AE122" s="431"/>
      <c r="AF122" s="431"/>
      <c r="AG122" s="438"/>
      <c r="AH122" s="425"/>
      <c r="AI122" s="425"/>
      <c r="AJ122" s="425"/>
    </row>
    <row r="123" spans="1:36" ht="13.5" customHeight="1">
      <c r="A123" s="428" t="s">
        <v>11</v>
      </c>
      <c r="B123" s="429"/>
      <c r="C123" s="430"/>
      <c r="D123" s="442"/>
      <c r="E123" s="436"/>
      <c r="F123" s="431"/>
      <c r="G123" s="431"/>
      <c r="H123" s="431"/>
      <c r="I123" s="431"/>
      <c r="J123" s="431"/>
      <c r="K123" s="431"/>
      <c r="L123" s="431"/>
      <c r="M123" s="431"/>
      <c r="N123" s="431"/>
      <c r="O123" s="431"/>
      <c r="P123" s="431"/>
      <c r="Q123" s="431"/>
      <c r="R123" s="431"/>
      <c r="S123" s="431"/>
      <c r="T123" s="431"/>
      <c r="U123" s="431"/>
      <c r="V123" s="431"/>
      <c r="W123" s="431"/>
      <c r="X123" s="431"/>
      <c r="Y123" s="431"/>
      <c r="Z123" s="431"/>
      <c r="AA123" s="431"/>
      <c r="AB123" s="431"/>
      <c r="AC123" s="431"/>
      <c r="AD123" s="431"/>
      <c r="AE123" s="431"/>
      <c r="AF123" s="431"/>
      <c r="AG123" s="438"/>
      <c r="AH123" s="425"/>
      <c r="AI123" s="425"/>
      <c r="AJ123" s="425"/>
    </row>
    <row r="124" spans="1:36" ht="13.5" customHeight="1">
      <c r="A124" s="428" t="s">
        <v>11</v>
      </c>
      <c r="B124" s="429"/>
      <c r="C124" s="430"/>
      <c r="D124" s="442"/>
      <c r="E124" s="436"/>
      <c r="F124" s="431"/>
      <c r="G124" s="431"/>
      <c r="H124" s="431"/>
      <c r="I124" s="431"/>
      <c r="J124" s="431"/>
      <c r="K124" s="431"/>
      <c r="L124" s="431"/>
      <c r="M124" s="431"/>
      <c r="N124" s="431"/>
      <c r="O124" s="431"/>
      <c r="P124" s="431"/>
      <c r="Q124" s="431"/>
      <c r="R124" s="431"/>
      <c r="S124" s="431"/>
      <c r="T124" s="431"/>
      <c r="U124" s="431"/>
      <c r="V124" s="431"/>
      <c r="W124" s="431"/>
      <c r="X124" s="431"/>
      <c r="Y124" s="431"/>
      <c r="Z124" s="431"/>
      <c r="AA124" s="431"/>
      <c r="AB124" s="431"/>
      <c r="AC124" s="431"/>
      <c r="AD124" s="431"/>
      <c r="AE124" s="431"/>
      <c r="AF124" s="431"/>
      <c r="AG124" s="438"/>
      <c r="AH124" s="425"/>
      <c r="AI124" s="425"/>
      <c r="AJ124" s="425"/>
    </row>
    <row r="125" spans="1:36" ht="13.5" customHeight="1">
      <c r="A125" s="428" t="s">
        <v>11</v>
      </c>
      <c r="B125" s="429"/>
      <c r="C125" s="430"/>
      <c r="D125" s="442"/>
      <c r="E125" s="436"/>
      <c r="F125" s="431"/>
      <c r="G125" s="431"/>
      <c r="H125" s="431"/>
      <c r="I125" s="431"/>
      <c r="J125" s="431"/>
      <c r="K125" s="431"/>
      <c r="L125" s="431"/>
      <c r="M125" s="431"/>
      <c r="N125" s="431"/>
      <c r="O125" s="431"/>
      <c r="P125" s="431"/>
      <c r="Q125" s="431"/>
      <c r="R125" s="431"/>
      <c r="S125" s="431"/>
      <c r="T125" s="431"/>
      <c r="U125" s="431"/>
      <c r="V125" s="431"/>
      <c r="W125" s="431"/>
      <c r="X125" s="431"/>
      <c r="Y125" s="431"/>
      <c r="Z125" s="431"/>
      <c r="AA125" s="431"/>
      <c r="AB125" s="431"/>
      <c r="AC125" s="431"/>
      <c r="AD125" s="431"/>
      <c r="AE125" s="431"/>
      <c r="AF125" s="431"/>
      <c r="AG125" s="438"/>
      <c r="AH125" s="425"/>
      <c r="AI125" s="425"/>
      <c r="AJ125" s="425"/>
    </row>
    <row r="126" spans="1:36" ht="13.5" customHeight="1">
      <c r="A126" s="428" t="s">
        <v>11</v>
      </c>
      <c r="B126" s="429"/>
      <c r="C126" s="430"/>
      <c r="D126" s="442"/>
      <c r="E126" s="436"/>
      <c r="F126" s="431"/>
      <c r="G126" s="431"/>
      <c r="H126" s="431"/>
      <c r="I126" s="431"/>
      <c r="J126" s="431"/>
      <c r="K126" s="431"/>
      <c r="L126" s="431"/>
      <c r="M126" s="431"/>
      <c r="N126" s="431"/>
      <c r="O126" s="431"/>
      <c r="P126" s="431"/>
      <c r="Q126" s="431"/>
      <c r="R126" s="431"/>
      <c r="S126" s="431"/>
      <c r="T126" s="431"/>
      <c r="U126" s="431"/>
      <c r="V126" s="431"/>
      <c r="W126" s="431"/>
      <c r="X126" s="431"/>
      <c r="Y126" s="431"/>
      <c r="Z126" s="431"/>
      <c r="AA126" s="431"/>
      <c r="AB126" s="431"/>
      <c r="AC126" s="431"/>
      <c r="AD126" s="431"/>
      <c r="AE126" s="431"/>
      <c r="AF126" s="431"/>
      <c r="AG126" s="438"/>
      <c r="AH126" s="425"/>
      <c r="AI126" s="425"/>
      <c r="AJ126" s="425"/>
    </row>
    <row r="127" spans="1:36" ht="13.5" customHeight="1">
      <c r="A127" s="428" t="s">
        <v>11</v>
      </c>
      <c r="B127" s="429"/>
      <c r="C127" s="430"/>
      <c r="D127" s="442"/>
      <c r="E127" s="436"/>
      <c r="F127" s="431"/>
      <c r="G127" s="431"/>
      <c r="H127" s="431"/>
      <c r="I127" s="431"/>
      <c r="J127" s="431"/>
      <c r="K127" s="431"/>
      <c r="L127" s="431"/>
      <c r="M127" s="431"/>
      <c r="N127" s="431"/>
      <c r="O127" s="431"/>
      <c r="P127" s="431"/>
      <c r="Q127" s="431"/>
      <c r="R127" s="431"/>
      <c r="S127" s="431"/>
      <c r="T127" s="431"/>
      <c r="U127" s="431"/>
      <c r="V127" s="431"/>
      <c r="W127" s="431"/>
      <c r="X127" s="431"/>
      <c r="Y127" s="431"/>
      <c r="Z127" s="431"/>
      <c r="AA127" s="431"/>
      <c r="AB127" s="431"/>
      <c r="AC127" s="431"/>
      <c r="AD127" s="431"/>
      <c r="AE127" s="431"/>
      <c r="AF127" s="431"/>
      <c r="AG127" s="438"/>
      <c r="AH127" s="425"/>
      <c r="AI127" s="425"/>
      <c r="AJ127" s="425"/>
    </row>
    <row r="128" spans="1:36" ht="13.5" customHeight="1">
      <c r="A128" s="428" t="s">
        <v>11</v>
      </c>
      <c r="B128" s="429"/>
      <c r="C128" s="430"/>
      <c r="D128" s="442"/>
      <c r="E128" s="436"/>
      <c r="F128" s="431"/>
      <c r="G128" s="431"/>
      <c r="H128" s="431"/>
      <c r="I128" s="431"/>
      <c r="J128" s="431"/>
      <c r="K128" s="431"/>
      <c r="L128" s="431"/>
      <c r="M128" s="431"/>
      <c r="N128" s="431"/>
      <c r="O128" s="431"/>
      <c r="P128" s="431"/>
      <c r="Q128" s="431"/>
      <c r="R128" s="431"/>
      <c r="S128" s="431"/>
      <c r="T128" s="431"/>
      <c r="U128" s="431"/>
      <c r="V128" s="431"/>
      <c r="W128" s="431"/>
      <c r="X128" s="431"/>
      <c r="Y128" s="431"/>
      <c r="Z128" s="431"/>
      <c r="AA128" s="431"/>
      <c r="AB128" s="431"/>
      <c r="AC128" s="431"/>
      <c r="AD128" s="431"/>
      <c r="AE128" s="431"/>
      <c r="AF128" s="431"/>
      <c r="AG128" s="438"/>
      <c r="AH128" s="425"/>
      <c r="AI128" s="425"/>
      <c r="AJ128" s="425"/>
    </row>
    <row r="129" spans="1:36" ht="13.5" customHeight="1">
      <c r="A129" s="428" t="s">
        <v>11</v>
      </c>
      <c r="B129" s="429"/>
      <c r="C129" s="430"/>
      <c r="D129" s="442"/>
      <c r="E129" s="436"/>
      <c r="F129" s="431"/>
      <c r="G129" s="431"/>
      <c r="H129" s="431"/>
      <c r="I129" s="431"/>
      <c r="J129" s="431"/>
      <c r="K129" s="431"/>
      <c r="L129" s="431"/>
      <c r="M129" s="431"/>
      <c r="N129" s="431"/>
      <c r="O129" s="431"/>
      <c r="P129" s="431"/>
      <c r="Q129" s="431"/>
      <c r="R129" s="431"/>
      <c r="S129" s="431"/>
      <c r="T129" s="431"/>
      <c r="U129" s="431"/>
      <c r="V129" s="431"/>
      <c r="W129" s="431"/>
      <c r="X129" s="431"/>
      <c r="Y129" s="431"/>
      <c r="Z129" s="431"/>
      <c r="AA129" s="431"/>
      <c r="AB129" s="431"/>
      <c r="AC129" s="431"/>
      <c r="AD129" s="431"/>
      <c r="AE129" s="431"/>
      <c r="AF129" s="431"/>
      <c r="AG129" s="438"/>
      <c r="AH129" s="425"/>
      <c r="AI129" s="425"/>
      <c r="AJ129" s="425"/>
    </row>
    <row r="130" spans="1:36" ht="13.5" customHeight="1">
      <c r="A130" s="428" t="s">
        <v>11</v>
      </c>
      <c r="B130" s="429"/>
      <c r="C130" s="430"/>
      <c r="D130" s="442"/>
      <c r="E130" s="436"/>
      <c r="F130" s="431"/>
      <c r="G130" s="431"/>
      <c r="H130" s="431"/>
      <c r="I130" s="431"/>
      <c r="J130" s="431"/>
      <c r="K130" s="431"/>
      <c r="L130" s="431"/>
      <c r="M130" s="431"/>
      <c r="N130" s="431"/>
      <c r="O130" s="431"/>
      <c r="P130" s="431"/>
      <c r="Q130" s="431"/>
      <c r="R130" s="431"/>
      <c r="S130" s="431"/>
      <c r="T130" s="431"/>
      <c r="U130" s="431"/>
      <c r="V130" s="431"/>
      <c r="W130" s="431"/>
      <c r="X130" s="431"/>
      <c r="Y130" s="431"/>
      <c r="Z130" s="431"/>
      <c r="AA130" s="431"/>
      <c r="AB130" s="431"/>
      <c r="AC130" s="431"/>
      <c r="AD130" s="431"/>
      <c r="AE130" s="431"/>
      <c r="AF130" s="431"/>
      <c r="AG130" s="438"/>
      <c r="AH130" s="425"/>
      <c r="AI130" s="425"/>
      <c r="AJ130" s="425"/>
    </row>
    <row r="131" spans="1:36" ht="13.5" customHeight="1">
      <c r="A131" s="428" t="s">
        <v>11</v>
      </c>
      <c r="B131" s="429"/>
      <c r="C131" s="430"/>
      <c r="D131" s="442"/>
      <c r="E131" s="436"/>
      <c r="F131" s="431"/>
      <c r="G131" s="431"/>
      <c r="H131" s="431"/>
      <c r="I131" s="431"/>
      <c r="J131" s="431"/>
      <c r="K131" s="431"/>
      <c r="L131" s="431"/>
      <c r="M131" s="431"/>
      <c r="N131" s="431"/>
      <c r="O131" s="431"/>
      <c r="P131" s="431"/>
      <c r="Q131" s="431"/>
      <c r="R131" s="431"/>
      <c r="S131" s="431"/>
      <c r="T131" s="431"/>
      <c r="U131" s="431"/>
      <c r="V131" s="431"/>
      <c r="W131" s="431"/>
      <c r="X131" s="431"/>
      <c r="Y131" s="431"/>
      <c r="Z131" s="431"/>
      <c r="AA131" s="431"/>
      <c r="AB131" s="431"/>
      <c r="AC131" s="431"/>
      <c r="AD131" s="431"/>
      <c r="AE131" s="431"/>
      <c r="AF131" s="431"/>
      <c r="AG131" s="438"/>
      <c r="AH131" s="425"/>
      <c r="AI131" s="425"/>
      <c r="AJ131" s="425"/>
    </row>
    <row r="132" spans="1:36" ht="13.5" customHeight="1">
      <c r="A132" s="428" t="s">
        <v>11</v>
      </c>
      <c r="B132" s="429"/>
      <c r="C132" s="430"/>
      <c r="D132" s="442"/>
      <c r="E132" s="436"/>
      <c r="F132" s="431"/>
      <c r="G132" s="431"/>
      <c r="H132" s="431"/>
      <c r="I132" s="431"/>
      <c r="J132" s="431"/>
      <c r="K132" s="431"/>
      <c r="L132" s="431"/>
      <c r="M132" s="431"/>
      <c r="N132" s="431"/>
      <c r="O132" s="431"/>
      <c r="P132" s="431"/>
      <c r="Q132" s="431"/>
      <c r="R132" s="431"/>
      <c r="S132" s="431"/>
      <c r="T132" s="431"/>
      <c r="U132" s="431"/>
      <c r="V132" s="431"/>
      <c r="W132" s="431"/>
      <c r="X132" s="431"/>
      <c r="Y132" s="431"/>
      <c r="Z132" s="431"/>
      <c r="AA132" s="431"/>
      <c r="AB132" s="431"/>
      <c r="AC132" s="431"/>
      <c r="AD132" s="431"/>
      <c r="AE132" s="431"/>
      <c r="AF132" s="431"/>
      <c r="AG132" s="438"/>
      <c r="AH132" s="425"/>
      <c r="AI132" s="425"/>
      <c r="AJ132" s="425"/>
    </row>
    <row r="133" spans="1:36" ht="13.5" customHeight="1">
      <c r="A133" s="428" t="s">
        <v>11</v>
      </c>
      <c r="B133" s="429"/>
      <c r="C133" s="430"/>
      <c r="D133" s="442"/>
      <c r="E133" s="436"/>
      <c r="F133" s="431"/>
      <c r="G133" s="431"/>
      <c r="H133" s="431"/>
      <c r="I133" s="431"/>
      <c r="J133" s="431"/>
      <c r="K133" s="431"/>
      <c r="L133" s="431"/>
      <c r="M133" s="431"/>
      <c r="N133" s="431"/>
      <c r="O133" s="431"/>
      <c r="P133" s="431"/>
      <c r="Q133" s="431"/>
      <c r="R133" s="431"/>
      <c r="S133" s="431"/>
      <c r="T133" s="431"/>
      <c r="U133" s="431"/>
      <c r="V133" s="431"/>
      <c r="W133" s="431"/>
      <c r="X133" s="431"/>
      <c r="Y133" s="431"/>
      <c r="Z133" s="431"/>
      <c r="AA133" s="431"/>
      <c r="AB133" s="431"/>
      <c r="AC133" s="431"/>
      <c r="AD133" s="431"/>
      <c r="AE133" s="431"/>
      <c r="AF133" s="431"/>
      <c r="AG133" s="438"/>
      <c r="AH133" s="425"/>
      <c r="AI133" s="425"/>
      <c r="AJ133" s="425"/>
    </row>
    <row r="134" spans="1:36" ht="13.5" customHeight="1">
      <c r="A134" s="428" t="s">
        <v>11</v>
      </c>
      <c r="B134" s="429"/>
      <c r="C134" s="430"/>
      <c r="D134" s="442"/>
      <c r="E134" s="436"/>
      <c r="F134" s="431"/>
      <c r="G134" s="431"/>
      <c r="H134" s="431"/>
      <c r="I134" s="431"/>
      <c r="J134" s="431"/>
      <c r="K134" s="431"/>
      <c r="L134" s="431"/>
      <c r="M134" s="431"/>
      <c r="N134" s="431"/>
      <c r="O134" s="431"/>
      <c r="P134" s="431"/>
      <c r="Q134" s="431"/>
      <c r="R134" s="431"/>
      <c r="S134" s="431"/>
      <c r="T134" s="431"/>
      <c r="U134" s="431"/>
      <c r="V134" s="431"/>
      <c r="W134" s="431"/>
      <c r="X134" s="431"/>
      <c r="Y134" s="431"/>
      <c r="Z134" s="431"/>
      <c r="AA134" s="431"/>
      <c r="AB134" s="431"/>
      <c r="AC134" s="431"/>
      <c r="AD134" s="431"/>
      <c r="AE134" s="431"/>
      <c r="AF134" s="431"/>
      <c r="AG134" s="438"/>
      <c r="AH134" s="425"/>
      <c r="AI134" s="425"/>
      <c r="AJ134" s="425"/>
    </row>
    <row r="135" spans="1:36" ht="13.5" customHeight="1">
      <c r="A135" s="428" t="s">
        <v>11</v>
      </c>
      <c r="B135" s="429"/>
      <c r="C135" s="430"/>
      <c r="D135" s="442"/>
      <c r="E135" s="436"/>
      <c r="F135" s="431"/>
      <c r="G135" s="431"/>
      <c r="H135" s="431"/>
      <c r="I135" s="431"/>
      <c r="J135" s="431"/>
      <c r="K135" s="431"/>
      <c r="L135" s="431"/>
      <c r="M135" s="431"/>
      <c r="N135" s="431"/>
      <c r="O135" s="431"/>
      <c r="P135" s="431"/>
      <c r="Q135" s="431"/>
      <c r="R135" s="431"/>
      <c r="S135" s="431"/>
      <c r="T135" s="431"/>
      <c r="U135" s="431"/>
      <c r="V135" s="431"/>
      <c r="W135" s="431"/>
      <c r="X135" s="431"/>
      <c r="Y135" s="431"/>
      <c r="Z135" s="431"/>
      <c r="AA135" s="431"/>
      <c r="AB135" s="431"/>
      <c r="AC135" s="431"/>
      <c r="AD135" s="431"/>
      <c r="AE135" s="431"/>
      <c r="AF135" s="431"/>
      <c r="AG135" s="438"/>
      <c r="AH135" s="425"/>
      <c r="AI135" s="425"/>
      <c r="AJ135" s="425"/>
    </row>
    <row r="136" spans="1:36" ht="13.5" customHeight="1">
      <c r="A136" s="428" t="s">
        <v>11</v>
      </c>
      <c r="B136" s="429"/>
      <c r="C136" s="430"/>
      <c r="D136" s="442"/>
      <c r="E136" s="436"/>
      <c r="F136" s="431"/>
      <c r="G136" s="431"/>
      <c r="H136" s="431"/>
      <c r="I136" s="431"/>
      <c r="J136" s="431"/>
      <c r="K136" s="431"/>
      <c r="L136" s="431"/>
      <c r="M136" s="431"/>
      <c r="N136" s="431"/>
      <c r="O136" s="431"/>
      <c r="P136" s="431"/>
      <c r="Q136" s="431"/>
      <c r="R136" s="431"/>
      <c r="S136" s="431"/>
      <c r="T136" s="431"/>
      <c r="U136" s="431"/>
      <c r="V136" s="431"/>
      <c r="W136" s="431"/>
      <c r="X136" s="431"/>
      <c r="Y136" s="431"/>
      <c r="Z136" s="431"/>
      <c r="AA136" s="431"/>
      <c r="AB136" s="431"/>
      <c r="AC136" s="431"/>
      <c r="AD136" s="431"/>
      <c r="AE136" s="431"/>
      <c r="AF136" s="431"/>
      <c r="AG136" s="438"/>
      <c r="AH136" s="425"/>
      <c r="AI136" s="425"/>
      <c r="AJ136" s="425"/>
    </row>
    <row r="137" spans="1:36" ht="13.5" customHeight="1">
      <c r="A137" s="428" t="s">
        <v>11</v>
      </c>
      <c r="B137" s="429"/>
      <c r="C137" s="430"/>
      <c r="D137" s="442"/>
      <c r="E137" s="436"/>
      <c r="F137" s="431"/>
      <c r="G137" s="431"/>
      <c r="H137" s="431"/>
      <c r="I137" s="431"/>
      <c r="J137" s="431"/>
      <c r="K137" s="431"/>
      <c r="L137" s="431"/>
      <c r="M137" s="431"/>
      <c r="N137" s="431"/>
      <c r="O137" s="431"/>
      <c r="P137" s="431"/>
      <c r="Q137" s="431"/>
      <c r="R137" s="431"/>
      <c r="S137" s="431"/>
      <c r="T137" s="431"/>
      <c r="U137" s="431"/>
      <c r="V137" s="431"/>
      <c r="W137" s="431"/>
      <c r="X137" s="431"/>
      <c r="Y137" s="431"/>
      <c r="Z137" s="431"/>
      <c r="AA137" s="431"/>
      <c r="AB137" s="431"/>
      <c r="AC137" s="431"/>
      <c r="AD137" s="431"/>
      <c r="AE137" s="431"/>
      <c r="AF137" s="431"/>
      <c r="AG137" s="438"/>
      <c r="AH137" s="425"/>
      <c r="AI137" s="425"/>
      <c r="AJ137" s="425"/>
    </row>
    <row r="138" spans="1:36" ht="13.5" customHeight="1">
      <c r="A138" s="428" t="s">
        <v>11</v>
      </c>
      <c r="B138" s="429"/>
      <c r="C138" s="430"/>
      <c r="D138" s="442"/>
      <c r="E138" s="436"/>
      <c r="F138" s="431"/>
      <c r="G138" s="431"/>
      <c r="H138" s="431"/>
      <c r="I138" s="431"/>
      <c r="J138" s="431"/>
      <c r="K138" s="431"/>
      <c r="L138" s="431"/>
      <c r="M138" s="431"/>
      <c r="N138" s="431"/>
      <c r="O138" s="431"/>
      <c r="P138" s="431"/>
      <c r="Q138" s="431"/>
      <c r="R138" s="431"/>
      <c r="S138" s="431"/>
      <c r="T138" s="431"/>
      <c r="U138" s="431"/>
      <c r="V138" s="431"/>
      <c r="W138" s="431"/>
      <c r="X138" s="431"/>
      <c r="Y138" s="431"/>
      <c r="Z138" s="431"/>
      <c r="AA138" s="431"/>
      <c r="AB138" s="431"/>
      <c r="AC138" s="431"/>
      <c r="AD138" s="431"/>
      <c r="AE138" s="431"/>
      <c r="AF138" s="431"/>
      <c r="AG138" s="438"/>
      <c r="AH138" s="425"/>
      <c r="AI138" s="425"/>
      <c r="AJ138" s="425"/>
    </row>
    <row r="139" spans="1:36" ht="13.5" customHeight="1">
      <c r="A139" s="428" t="s">
        <v>11</v>
      </c>
      <c r="B139" s="429"/>
      <c r="C139" s="430"/>
      <c r="D139" s="442"/>
      <c r="E139" s="436"/>
      <c r="F139" s="431"/>
      <c r="G139" s="431"/>
      <c r="H139" s="431"/>
      <c r="I139" s="431"/>
      <c r="J139" s="431"/>
      <c r="K139" s="431"/>
      <c r="L139" s="431"/>
      <c r="M139" s="431"/>
      <c r="N139" s="431"/>
      <c r="O139" s="431"/>
      <c r="P139" s="431"/>
      <c r="Q139" s="431"/>
      <c r="R139" s="431"/>
      <c r="S139" s="431"/>
      <c r="T139" s="431"/>
      <c r="U139" s="431"/>
      <c r="V139" s="431"/>
      <c r="W139" s="431"/>
      <c r="X139" s="431"/>
      <c r="Y139" s="431"/>
      <c r="Z139" s="431"/>
      <c r="AA139" s="431"/>
      <c r="AB139" s="431"/>
      <c r="AC139" s="431"/>
      <c r="AD139" s="431"/>
      <c r="AE139" s="431"/>
      <c r="AF139" s="431"/>
      <c r="AG139" s="438"/>
      <c r="AH139" s="425"/>
      <c r="AI139" s="425"/>
      <c r="AJ139" s="425"/>
    </row>
    <row r="140" spans="1:36" ht="13.5" customHeight="1">
      <c r="A140" s="428" t="s">
        <v>11</v>
      </c>
      <c r="B140" s="429"/>
      <c r="C140" s="430"/>
      <c r="D140" s="442"/>
      <c r="E140" s="436"/>
      <c r="F140" s="431"/>
      <c r="G140" s="431"/>
      <c r="H140" s="431"/>
      <c r="I140" s="431"/>
      <c r="J140" s="431"/>
      <c r="K140" s="431"/>
      <c r="L140" s="431"/>
      <c r="M140" s="431"/>
      <c r="N140" s="431"/>
      <c r="O140" s="431"/>
      <c r="P140" s="431"/>
      <c r="Q140" s="431"/>
      <c r="R140" s="431"/>
      <c r="S140" s="431"/>
      <c r="T140" s="431"/>
      <c r="U140" s="431"/>
      <c r="V140" s="431"/>
      <c r="W140" s="431"/>
      <c r="X140" s="431"/>
      <c r="Y140" s="431"/>
      <c r="Z140" s="431"/>
      <c r="AA140" s="431"/>
      <c r="AB140" s="431"/>
      <c r="AC140" s="431"/>
      <c r="AD140" s="431"/>
      <c r="AE140" s="431"/>
      <c r="AF140" s="431"/>
      <c r="AG140" s="438"/>
      <c r="AH140" s="425"/>
      <c r="AI140" s="425"/>
      <c r="AJ140" s="425"/>
    </row>
    <row r="141" spans="1:36" ht="13.5" customHeight="1">
      <c r="A141" s="428" t="s">
        <v>11</v>
      </c>
      <c r="B141" s="429"/>
      <c r="C141" s="430"/>
      <c r="D141" s="442"/>
      <c r="E141" s="436"/>
      <c r="F141" s="431"/>
      <c r="G141" s="431"/>
      <c r="H141" s="431"/>
      <c r="I141" s="431"/>
      <c r="J141" s="431"/>
      <c r="K141" s="431"/>
      <c r="L141" s="431"/>
      <c r="M141" s="431"/>
      <c r="N141" s="431"/>
      <c r="O141" s="431"/>
      <c r="P141" s="431"/>
      <c r="Q141" s="431"/>
      <c r="R141" s="431"/>
      <c r="S141" s="431"/>
      <c r="T141" s="431"/>
      <c r="U141" s="431"/>
      <c r="V141" s="431"/>
      <c r="W141" s="431"/>
      <c r="X141" s="431"/>
      <c r="Y141" s="431"/>
      <c r="Z141" s="431"/>
      <c r="AA141" s="431"/>
      <c r="AB141" s="431"/>
      <c r="AC141" s="431"/>
      <c r="AD141" s="431"/>
      <c r="AE141" s="431"/>
      <c r="AF141" s="431"/>
      <c r="AG141" s="438"/>
      <c r="AH141" s="425"/>
      <c r="AI141" s="425"/>
      <c r="AJ141" s="425"/>
    </row>
    <row r="142" spans="1:36" ht="13.5" customHeight="1">
      <c r="A142" s="428" t="s">
        <v>11</v>
      </c>
      <c r="B142" s="429"/>
      <c r="C142" s="430"/>
      <c r="D142" s="442"/>
      <c r="E142" s="436"/>
      <c r="F142" s="431"/>
      <c r="G142" s="431"/>
      <c r="H142" s="431"/>
      <c r="I142" s="431"/>
      <c r="J142" s="431"/>
      <c r="K142" s="431"/>
      <c r="L142" s="431"/>
      <c r="M142" s="431"/>
      <c r="N142" s="431"/>
      <c r="O142" s="431"/>
      <c r="P142" s="431"/>
      <c r="Q142" s="431"/>
      <c r="R142" s="431"/>
      <c r="S142" s="431"/>
      <c r="T142" s="431"/>
      <c r="U142" s="431"/>
      <c r="V142" s="431"/>
      <c r="W142" s="431"/>
      <c r="X142" s="431"/>
      <c r="Y142" s="431"/>
      <c r="Z142" s="431"/>
      <c r="AA142" s="431"/>
      <c r="AB142" s="431"/>
      <c r="AC142" s="431"/>
      <c r="AD142" s="431"/>
      <c r="AE142" s="431"/>
      <c r="AF142" s="431"/>
      <c r="AG142" s="438"/>
      <c r="AH142" s="425"/>
      <c r="AI142" s="425"/>
      <c r="AJ142" s="425"/>
    </row>
    <row r="143" spans="1:36" ht="13.5" customHeight="1">
      <c r="A143" s="428" t="s">
        <v>11</v>
      </c>
      <c r="B143" s="429"/>
      <c r="C143" s="430"/>
      <c r="D143" s="442"/>
      <c r="E143" s="436"/>
      <c r="F143" s="431"/>
      <c r="G143" s="431"/>
      <c r="H143" s="431"/>
      <c r="I143" s="431"/>
      <c r="J143" s="431"/>
      <c r="K143" s="431"/>
      <c r="L143" s="431"/>
      <c r="M143" s="431"/>
      <c r="N143" s="431"/>
      <c r="O143" s="431"/>
      <c r="P143" s="431"/>
      <c r="Q143" s="431"/>
      <c r="R143" s="431"/>
      <c r="S143" s="431"/>
      <c r="T143" s="431"/>
      <c r="U143" s="431"/>
      <c r="V143" s="431"/>
      <c r="W143" s="431"/>
      <c r="X143" s="431"/>
      <c r="Y143" s="431"/>
      <c r="Z143" s="431"/>
      <c r="AA143" s="431"/>
      <c r="AB143" s="431"/>
      <c r="AC143" s="431"/>
      <c r="AD143" s="431"/>
      <c r="AE143" s="431"/>
      <c r="AF143" s="431"/>
      <c r="AG143" s="438"/>
      <c r="AH143" s="425"/>
      <c r="AI143" s="425"/>
      <c r="AJ143" s="425"/>
    </row>
    <row r="144" spans="1:36" ht="13.5" customHeight="1">
      <c r="A144" s="428" t="s">
        <v>11</v>
      </c>
      <c r="B144" s="429"/>
      <c r="C144" s="430"/>
      <c r="D144" s="442"/>
      <c r="E144" s="436"/>
      <c r="F144" s="431"/>
      <c r="G144" s="431"/>
      <c r="H144" s="431"/>
      <c r="I144" s="431"/>
      <c r="J144" s="431"/>
      <c r="K144" s="431"/>
      <c r="L144" s="431"/>
      <c r="M144" s="431"/>
      <c r="N144" s="431"/>
      <c r="O144" s="431"/>
      <c r="P144" s="431"/>
      <c r="Q144" s="431"/>
      <c r="R144" s="431"/>
      <c r="S144" s="431"/>
      <c r="T144" s="431"/>
      <c r="U144" s="431"/>
      <c r="V144" s="431"/>
      <c r="W144" s="431"/>
      <c r="X144" s="431"/>
      <c r="Y144" s="431"/>
      <c r="Z144" s="431"/>
      <c r="AA144" s="431"/>
      <c r="AB144" s="431"/>
      <c r="AC144" s="431"/>
      <c r="AD144" s="431"/>
      <c r="AE144" s="431"/>
      <c r="AF144" s="431"/>
      <c r="AG144" s="438"/>
      <c r="AH144" s="425"/>
      <c r="AI144" s="425"/>
      <c r="AJ144" s="425"/>
    </row>
    <row r="145" spans="1:36" ht="13.5" customHeight="1">
      <c r="A145" s="428" t="s">
        <v>11</v>
      </c>
      <c r="B145" s="429"/>
      <c r="C145" s="430"/>
      <c r="D145" s="442"/>
      <c r="E145" s="436"/>
      <c r="F145" s="431"/>
      <c r="G145" s="431"/>
      <c r="H145" s="431"/>
      <c r="I145" s="431"/>
      <c r="J145" s="431"/>
      <c r="K145" s="431"/>
      <c r="L145" s="431"/>
      <c r="M145" s="431"/>
      <c r="N145" s="431"/>
      <c r="O145" s="431"/>
      <c r="P145" s="431"/>
      <c r="Q145" s="431"/>
      <c r="R145" s="431"/>
      <c r="S145" s="431"/>
      <c r="T145" s="431"/>
      <c r="U145" s="431"/>
      <c r="V145" s="431"/>
      <c r="W145" s="431"/>
      <c r="X145" s="431"/>
      <c r="Y145" s="431"/>
      <c r="Z145" s="431"/>
      <c r="AA145" s="431"/>
      <c r="AB145" s="431"/>
      <c r="AC145" s="431"/>
      <c r="AD145" s="431"/>
      <c r="AE145" s="431"/>
      <c r="AF145" s="431"/>
      <c r="AG145" s="438"/>
      <c r="AH145" s="425"/>
      <c r="AI145" s="425"/>
      <c r="AJ145" s="425"/>
    </row>
    <row r="146" spans="1:36" ht="13.5" customHeight="1">
      <c r="A146" s="428" t="s">
        <v>11</v>
      </c>
      <c r="B146" s="429"/>
      <c r="C146" s="430"/>
      <c r="D146" s="442"/>
      <c r="E146" s="436"/>
      <c r="F146" s="431"/>
      <c r="G146" s="431"/>
      <c r="H146" s="431"/>
      <c r="I146" s="431"/>
      <c r="J146" s="431"/>
      <c r="K146" s="431"/>
      <c r="L146" s="431"/>
      <c r="M146" s="431"/>
      <c r="N146" s="431"/>
      <c r="O146" s="431"/>
      <c r="P146" s="431"/>
      <c r="Q146" s="431"/>
      <c r="R146" s="431"/>
      <c r="S146" s="431"/>
      <c r="T146" s="431"/>
      <c r="U146" s="431"/>
      <c r="V146" s="431"/>
      <c r="W146" s="431"/>
      <c r="X146" s="431"/>
      <c r="Y146" s="431"/>
      <c r="Z146" s="431"/>
      <c r="AA146" s="431"/>
      <c r="AB146" s="431"/>
      <c r="AC146" s="431"/>
      <c r="AD146" s="431"/>
      <c r="AE146" s="431"/>
      <c r="AF146" s="431"/>
      <c r="AG146" s="438"/>
      <c r="AH146" s="425"/>
      <c r="AI146" s="425"/>
      <c r="AJ146" s="425"/>
    </row>
    <row r="147" spans="1:36" ht="13.5" customHeight="1">
      <c r="A147" s="428" t="s">
        <v>11</v>
      </c>
      <c r="B147" s="429"/>
      <c r="C147" s="430"/>
      <c r="D147" s="442"/>
      <c r="E147" s="436"/>
      <c r="F147" s="431"/>
      <c r="G147" s="431"/>
      <c r="H147" s="431"/>
      <c r="I147" s="431"/>
      <c r="J147" s="431"/>
      <c r="K147" s="431"/>
      <c r="L147" s="431"/>
      <c r="M147" s="431"/>
      <c r="N147" s="431"/>
      <c r="O147" s="431"/>
      <c r="P147" s="431"/>
      <c r="Q147" s="431"/>
      <c r="R147" s="431"/>
      <c r="S147" s="431"/>
      <c r="T147" s="431"/>
      <c r="U147" s="431"/>
      <c r="V147" s="431"/>
      <c r="W147" s="431"/>
      <c r="X147" s="431"/>
      <c r="Y147" s="431"/>
      <c r="Z147" s="431"/>
      <c r="AA147" s="431"/>
      <c r="AB147" s="431"/>
      <c r="AC147" s="431"/>
      <c r="AD147" s="431"/>
      <c r="AE147" s="431"/>
      <c r="AF147" s="431"/>
      <c r="AG147" s="438"/>
      <c r="AH147" s="425"/>
      <c r="AI147" s="425"/>
      <c r="AJ147" s="425"/>
    </row>
    <row r="148" spans="1:36" ht="13.5" customHeight="1">
      <c r="A148" s="428" t="s">
        <v>11</v>
      </c>
      <c r="B148" s="429"/>
      <c r="C148" s="430"/>
      <c r="D148" s="442"/>
      <c r="E148" s="436"/>
      <c r="F148" s="431"/>
      <c r="G148" s="431"/>
      <c r="H148" s="431"/>
      <c r="I148" s="431"/>
      <c r="J148" s="431"/>
      <c r="K148" s="431"/>
      <c r="L148" s="431"/>
      <c r="M148" s="431"/>
      <c r="N148" s="431"/>
      <c r="O148" s="431"/>
      <c r="P148" s="431"/>
      <c r="Q148" s="431"/>
      <c r="R148" s="431"/>
      <c r="S148" s="431"/>
      <c r="T148" s="431"/>
      <c r="U148" s="431"/>
      <c r="V148" s="431"/>
      <c r="W148" s="431"/>
      <c r="X148" s="431"/>
      <c r="Y148" s="431"/>
      <c r="Z148" s="431"/>
      <c r="AA148" s="431"/>
      <c r="AB148" s="431"/>
      <c r="AC148" s="431"/>
      <c r="AD148" s="431"/>
      <c r="AE148" s="431"/>
      <c r="AF148" s="431"/>
      <c r="AG148" s="438"/>
      <c r="AH148" s="425"/>
      <c r="AI148" s="425"/>
      <c r="AJ148" s="425"/>
    </row>
    <row r="149" spans="1:36" ht="13.5" customHeight="1">
      <c r="A149" s="428" t="s">
        <v>11</v>
      </c>
      <c r="B149" s="429"/>
      <c r="C149" s="430"/>
      <c r="D149" s="442"/>
      <c r="E149" s="436"/>
      <c r="F149" s="431"/>
      <c r="G149" s="431"/>
      <c r="H149" s="431"/>
      <c r="I149" s="431"/>
      <c r="J149" s="431"/>
      <c r="K149" s="431"/>
      <c r="L149" s="431"/>
      <c r="M149" s="431"/>
      <c r="N149" s="431"/>
      <c r="O149" s="431"/>
      <c r="P149" s="431"/>
      <c r="Q149" s="431"/>
      <c r="R149" s="431"/>
      <c r="S149" s="431"/>
      <c r="T149" s="431"/>
      <c r="U149" s="431"/>
      <c r="V149" s="431"/>
      <c r="W149" s="431"/>
      <c r="X149" s="431"/>
      <c r="Y149" s="431"/>
      <c r="Z149" s="431"/>
      <c r="AA149" s="431"/>
      <c r="AB149" s="431"/>
      <c r="AC149" s="431"/>
      <c r="AD149" s="431"/>
      <c r="AE149" s="431"/>
      <c r="AF149" s="431"/>
      <c r="AG149" s="438"/>
      <c r="AH149" s="425"/>
      <c r="AI149" s="425"/>
      <c r="AJ149" s="425"/>
    </row>
    <row r="150" spans="1:36" ht="13.5" customHeight="1">
      <c r="A150" s="428" t="s">
        <v>11</v>
      </c>
      <c r="B150" s="429"/>
      <c r="C150" s="430"/>
      <c r="D150" s="442"/>
      <c r="E150" s="436"/>
      <c r="F150" s="431"/>
      <c r="G150" s="431"/>
      <c r="H150" s="431"/>
      <c r="I150" s="431"/>
      <c r="J150" s="431"/>
      <c r="K150" s="431"/>
      <c r="L150" s="431"/>
      <c r="M150" s="431"/>
      <c r="N150" s="431"/>
      <c r="O150" s="431"/>
      <c r="P150" s="431"/>
      <c r="Q150" s="431"/>
      <c r="R150" s="431"/>
      <c r="S150" s="431"/>
      <c r="T150" s="431"/>
      <c r="U150" s="431"/>
      <c r="V150" s="431"/>
      <c r="W150" s="431"/>
      <c r="X150" s="431"/>
      <c r="Y150" s="431"/>
      <c r="Z150" s="431"/>
      <c r="AA150" s="431"/>
      <c r="AB150" s="431"/>
      <c r="AC150" s="431"/>
      <c r="AD150" s="431"/>
      <c r="AE150" s="431"/>
      <c r="AF150" s="431"/>
      <c r="AG150" s="438"/>
      <c r="AH150" s="425"/>
      <c r="AI150" s="425"/>
      <c r="AJ150" s="425"/>
    </row>
    <row r="151" spans="1:36" ht="13.5" customHeight="1">
      <c r="A151" s="428" t="s">
        <v>11</v>
      </c>
      <c r="B151" s="429"/>
      <c r="C151" s="430"/>
      <c r="D151" s="442"/>
      <c r="E151" s="436"/>
      <c r="F151" s="431"/>
      <c r="G151" s="431"/>
      <c r="H151" s="431"/>
      <c r="I151" s="431"/>
      <c r="J151" s="431"/>
      <c r="K151" s="431"/>
      <c r="L151" s="431"/>
      <c r="M151" s="431"/>
      <c r="N151" s="431"/>
      <c r="O151" s="431"/>
      <c r="P151" s="431"/>
      <c r="Q151" s="431"/>
      <c r="R151" s="431"/>
      <c r="S151" s="431"/>
      <c r="T151" s="431"/>
      <c r="U151" s="431"/>
      <c r="V151" s="431"/>
      <c r="W151" s="431"/>
      <c r="X151" s="431"/>
      <c r="Y151" s="431"/>
      <c r="Z151" s="431"/>
      <c r="AA151" s="431"/>
      <c r="AB151" s="431"/>
      <c r="AC151" s="431"/>
      <c r="AD151" s="431"/>
      <c r="AE151" s="431"/>
      <c r="AF151" s="431"/>
      <c r="AG151" s="438"/>
      <c r="AH151" s="425"/>
      <c r="AI151" s="425"/>
      <c r="AJ151" s="425"/>
    </row>
    <row r="152" spans="1:36" ht="13.5" customHeight="1">
      <c r="A152" s="428" t="s">
        <v>11</v>
      </c>
      <c r="B152" s="429"/>
      <c r="C152" s="430"/>
      <c r="D152" s="442"/>
      <c r="E152" s="436"/>
      <c r="F152" s="431"/>
      <c r="G152" s="431"/>
      <c r="H152" s="431"/>
      <c r="I152" s="431"/>
      <c r="J152" s="431"/>
      <c r="K152" s="431"/>
      <c r="L152" s="431"/>
      <c r="M152" s="431"/>
      <c r="N152" s="431"/>
      <c r="O152" s="431"/>
      <c r="P152" s="431"/>
      <c r="Q152" s="431"/>
      <c r="R152" s="431"/>
      <c r="S152" s="431"/>
      <c r="T152" s="431"/>
      <c r="U152" s="431"/>
      <c r="V152" s="431"/>
      <c r="W152" s="431"/>
      <c r="X152" s="431"/>
      <c r="Y152" s="431"/>
      <c r="Z152" s="431"/>
      <c r="AA152" s="431"/>
      <c r="AB152" s="431"/>
      <c r="AC152" s="431"/>
      <c r="AD152" s="431"/>
      <c r="AE152" s="431"/>
      <c r="AF152" s="431"/>
      <c r="AG152" s="438"/>
      <c r="AH152" s="425"/>
      <c r="AI152" s="425"/>
      <c r="AJ152" s="425"/>
    </row>
    <row r="153" spans="1:36" ht="13.5" customHeight="1">
      <c r="A153" s="428" t="s">
        <v>11</v>
      </c>
      <c r="B153" s="429"/>
      <c r="C153" s="430"/>
      <c r="D153" s="442"/>
      <c r="E153" s="436"/>
      <c r="F153" s="431"/>
      <c r="G153" s="431"/>
      <c r="H153" s="431"/>
      <c r="I153" s="431"/>
      <c r="J153" s="431"/>
      <c r="K153" s="431"/>
      <c r="L153" s="431"/>
      <c r="M153" s="431"/>
      <c r="N153" s="431"/>
      <c r="O153" s="431"/>
      <c r="P153" s="431"/>
      <c r="Q153" s="431"/>
      <c r="R153" s="431"/>
      <c r="S153" s="431"/>
      <c r="T153" s="431"/>
      <c r="U153" s="431"/>
      <c r="V153" s="431"/>
      <c r="W153" s="431"/>
      <c r="X153" s="431"/>
      <c r="Y153" s="431"/>
      <c r="Z153" s="431"/>
      <c r="AA153" s="431"/>
      <c r="AB153" s="431"/>
      <c r="AC153" s="431"/>
      <c r="AD153" s="431"/>
      <c r="AE153" s="431"/>
      <c r="AF153" s="431"/>
      <c r="AG153" s="438"/>
      <c r="AH153" s="425"/>
      <c r="AI153" s="425"/>
      <c r="AJ153" s="425"/>
    </row>
    <row r="154" spans="1:36" ht="13.5" customHeight="1">
      <c r="A154" s="428" t="s">
        <v>11</v>
      </c>
      <c r="B154" s="429"/>
      <c r="C154" s="430"/>
      <c r="D154" s="442"/>
      <c r="E154" s="436"/>
      <c r="F154" s="431"/>
      <c r="G154" s="431"/>
      <c r="H154" s="431"/>
      <c r="I154" s="431"/>
      <c r="J154" s="431"/>
      <c r="K154" s="431"/>
      <c r="L154" s="431"/>
      <c r="M154" s="431"/>
      <c r="N154" s="431"/>
      <c r="O154" s="431"/>
      <c r="P154" s="431"/>
      <c r="Q154" s="431"/>
      <c r="R154" s="431"/>
      <c r="S154" s="431"/>
      <c r="T154" s="431"/>
      <c r="U154" s="431"/>
      <c r="V154" s="431"/>
      <c r="W154" s="431"/>
      <c r="X154" s="431"/>
      <c r="Y154" s="431"/>
      <c r="Z154" s="431"/>
      <c r="AA154" s="431"/>
      <c r="AB154" s="431"/>
      <c r="AC154" s="431"/>
      <c r="AD154" s="431"/>
      <c r="AE154" s="431"/>
      <c r="AF154" s="431"/>
      <c r="AG154" s="438"/>
      <c r="AH154" s="425"/>
      <c r="AI154" s="425"/>
      <c r="AJ154" s="425"/>
    </row>
    <row r="155" spans="1:36" ht="13.5" customHeight="1">
      <c r="A155" s="428" t="s">
        <v>11</v>
      </c>
      <c r="B155" s="429"/>
      <c r="C155" s="430"/>
      <c r="D155" s="442"/>
      <c r="E155" s="436"/>
      <c r="F155" s="431"/>
      <c r="G155" s="431"/>
      <c r="H155" s="431"/>
      <c r="I155" s="431"/>
      <c r="J155" s="431"/>
      <c r="K155" s="431"/>
      <c r="L155" s="431"/>
      <c r="M155" s="431"/>
      <c r="N155" s="431"/>
      <c r="O155" s="431"/>
      <c r="P155" s="431"/>
      <c r="Q155" s="431"/>
      <c r="R155" s="431"/>
      <c r="S155" s="431"/>
      <c r="T155" s="431"/>
      <c r="U155" s="431"/>
      <c r="V155" s="431"/>
      <c r="W155" s="431"/>
      <c r="X155" s="431"/>
      <c r="Y155" s="431"/>
      <c r="Z155" s="431"/>
      <c r="AA155" s="431"/>
      <c r="AB155" s="431"/>
      <c r="AC155" s="431"/>
      <c r="AD155" s="431"/>
      <c r="AE155" s="431"/>
      <c r="AF155" s="431"/>
      <c r="AG155" s="438"/>
      <c r="AH155" s="425"/>
      <c r="AI155" s="425"/>
      <c r="AJ155" s="425"/>
    </row>
    <row r="156" spans="1:36" ht="13.5" customHeight="1">
      <c r="A156" s="428" t="s">
        <v>11</v>
      </c>
      <c r="B156" s="429"/>
      <c r="C156" s="430"/>
      <c r="D156" s="442"/>
      <c r="E156" s="436"/>
      <c r="F156" s="431"/>
      <c r="G156" s="431"/>
      <c r="H156" s="431"/>
      <c r="I156" s="431"/>
      <c r="J156" s="431"/>
      <c r="K156" s="431"/>
      <c r="L156" s="431"/>
      <c r="M156" s="431"/>
      <c r="N156" s="431"/>
      <c r="O156" s="431"/>
      <c r="P156" s="431"/>
      <c r="Q156" s="431"/>
      <c r="R156" s="431"/>
      <c r="S156" s="431"/>
      <c r="T156" s="431"/>
      <c r="U156" s="431"/>
      <c r="V156" s="431"/>
      <c r="W156" s="431"/>
      <c r="X156" s="431"/>
      <c r="Y156" s="431"/>
      <c r="Z156" s="431"/>
      <c r="AA156" s="431"/>
      <c r="AB156" s="431"/>
      <c r="AC156" s="431"/>
      <c r="AD156" s="431"/>
      <c r="AE156" s="431"/>
      <c r="AF156" s="431"/>
      <c r="AG156" s="438"/>
      <c r="AH156" s="425"/>
      <c r="AI156" s="425"/>
      <c r="AJ156" s="425"/>
    </row>
    <row r="157" spans="1:36" ht="13.5" customHeight="1">
      <c r="A157" s="428" t="s">
        <v>11</v>
      </c>
      <c r="B157" s="429"/>
      <c r="C157" s="430"/>
      <c r="D157" s="442"/>
      <c r="E157" s="436"/>
      <c r="F157" s="431"/>
      <c r="G157" s="431"/>
      <c r="H157" s="431"/>
      <c r="I157" s="431"/>
      <c r="J157" s="431"/>
      <c r="K157" s="431"/>
      <c r="L157" s="431"/>
      <c r="M157" s="431"/>
      <c r="N157" s="431"/>
      <c r="O157" s="431"/>
      <c r="P157" s="431"/>
      <c r="Q157" s="431"/>
      <c r="R157" s="431"/>
      <c r="S157" s="431"/>
      <c r="T157" s="431"/>
      <c r="U157" s="431"/>
      <c r="V157" s="431"/>
      <c r="W157" s="431"/>
      <c r="X157" s="431"/>
      <c r="Y157" s="431"/>
      <c r="Z157" s="431"/>
      <c r="AA157" s="431"/>
      <c r="AB157" s="431"/>
      <c r="AC157" s="431"/>
      <c r="AD157" s="431"/>
      <c r="AE157" s="431"/>
      <c r="AF157" s="431"/>
      <c r="AG157" s="438"/>
      <c r="AH157" s="425"/>
      <c r="AI157" s="425"/>
      <c r="AJ157" s="425"/>
    </row>
    <row r="158" spans="1:36" ht="13.5" customHeight="1">
      <c r="A158" s="428" t="s">
        <v>11</v>
      </c>
      <c r="B158" s="429"/>
      <c r="C158" s="430"/>
      <c r="D158" s="442"/>
      <c r="E158" s="436"/>
      <c r="F158" s="431"/>
      <c r="G158" s="431"/>
      <c r="H158" s="431"/>
      <c r="I158" s="431"/>
      <c r="J158" s="431"/>
      <c r="K158" s="431"/>
      <c r="L158" s="431"/>
      <c r="M158" s="431"/>
      <c r="N158" s="431"/>
      <c r="O158" s="431"/>
      <c r="P158" s="431"/>
      <c r="Q158" s="431"/>
      <c r="R158" s="431"/>
      <c r="S158" s="431"/>
      <c r="T158" s="431"/>
      <c r="U158" s="431"/>
      <c r="V158" s="431"/>
      <c r="W158" s="431"/>
      <c r="X158" s="431"/>
      <c r="Y158" s="431"/>
      <c r="Z158" s="431"/>
      <c r="AA158" s="431"/>
      <c r="AB158" s="431"/>
      <c r="AC158" s="431"/>
      <c r="AD158" s="431"/>
      <c r="AE158" s="431"/>
      <c r="AF158" s="431"/>
      <c r="AG158" s="438"/>
      <c r="AH158" s="425"/>
      <c r="AI158" s="425"/>
      <c r="AJ158" s="425"/>
    </row>
    <row r="159" spans="1:36" ht="13.5" customHeight="1">
      <c r="A159" s="428" t="s">
        <v>11</v>
      </c>
      <c r="B159" s="429"/>
      <c r="C159" s="430"/>
      <c r="D159" s="442"/>
      <c r="E159" s="436"/>
      <c r="F159" s="431"/>
      <c r="G159" s="431"/>
      <c r="H159" s="431"/>
      <c r="I159" s="431"/>
      <c r="J159" s="431"/>
      <c r="K159" s="431"/>
      <c r="L159" s="431"/>
      <c r="M159" s="431"/>
      <c r="N159" s="431"/>
      <c r="O159" s="431"/>
      <c r="P159" s="431"/>
      <c r="Q159" s="431"/>
      <c r="R159" s="431"/>
      <c r="S159" s="431"/>
      <c r="T159" s="431"/>
      <c r="U159" s="431"/>
      <c r="V159" s="431"/>
      <c r="W159" s="431"/>
      <c r="X159" s="431"/>
      <c r="Y159" s="431"/>
      <c r="Z159" s="431"/>
      <c r="AA159" s="431"/>
      <c r="AB159" s="431"/>
      <c r="AC159" s="431"/>
      <c r="AD159" s="431"/>
      <c r="AE159" s="431"/>
      <c r="AF159" s="431"/>
      <c r="AG159" s="438"/>
      <c r="AH159" s="425"/>
      <c r="AI159" s="425"/>
      <c r="AJ159" s="425"/>
    </row>
    <row r="160" spans="1:36" ht="13.5" customHeight="1">
      <c r="A160" s="428" t="s">
        <v>11</v>
      </c>
      <c r="B160" s="429"/>
      <c r="C160" s="430"/>
      <c r="D160" s="442"/>
      <c r="E160" s="436"/>
      <c r="F160" s="431"/>
      <c r="G160" s="431"/>
      <c r="H160" s="431"/>
      <c r="I160" s="431"/>
      <c r="J160" s="431"/>
      <c r="K160" s="431"/>
      <c r="L160" s="431"/>
      <c r="M160" s="431"/>
      <c r="N160" s="431"/>
      <c r="O160" s="431"/>
      <c r="P160" s="431"/>
      <c r="Q160" s="431"/>
      <c r="R160" s="431"/>
      <c r="S160" s="431"/>
      <c r="T160" s="431"/>
      <c r="U160" s="431"/>
      <c r="V160" s="431"/>
      <c r="W160" s="431"/>
      <c r="X160" s="431"/>
      <c r="Y160" s="431"/>
      <c r="Z160" s="431"/>
      <c r="AA160" s="431"/>
      <c r="AB160" s="431"/>
      <c r="AC160" s="431"/>
      <c r="AD160" s="431"/>
      <c r="AE160" s="431"/>
      <c r="AF160" s="431"/>
      <c r="AG160" s="438"/>
      <c r="AH160" s="425"/>
      <c r="AI160" s="425"/>
      <c r="AJ160" s="425"/>
    </row>
    <row r="161" spans="1:36" ht="13.5" customHeight="1">
      <c r="A161" s="428" t="s">
        <v>11</v>
      </c>
      <c r="B161" s="429"/>
      <c r="C161" s="430"/>
      <c r="D161" s="442"/>
      <c r="E161" s="436"/>
      <c r="F161" s="431"/>
      <c r="G161" s="431"/>
      <c r="H161" s="431"/>
      <c r="I161" s="431"/>
      <c r="J161" s="431"/>
      <c r="K161" s="431"/>
      <c r="L161" s="431"/>
      <c r="M161" s="431"/>
      <c r="N161" s="431"/>
      <c r="O161" s="431"/>
      <c r="P161" s="431"/>
      <c r="Q161" s="431"/>
      <c r="R161" s="431"/>
      <c r="S161" s="431"/>
      <c r="T161" s="431"/>
      <c r="U161" s="431"/>
      <c r="V161" s="431"/>
      <c r="W161" s="431"/>
      <c r="X161" s="431"/>
      <c r="Y161" s="431"/>
      <c r="Z161" s="431"/>
      <c r="AA161" s="431"/>
      <c r="AB161" s="431"/>
      <c r="AC161" s="431"/>
      <c r="AD161" s="431"/>
      <c r="AE161" s="431"/>
      <c r="AF161" s="431"/>
      <c r="AG161" s="438"/>
      <c r="AH161" s="425"/>
      <c r="AI161" s="425"/>
      <c r="AJ161" s="425"/>
    </row>
    <row r="162" spans="1:36" ht="13.5" customHeight="1">
      <c r="A162" s="428" t="s">
        <v>11</v>
      </c>
      <c r="B162" s="429"/>
      <c r="C162" s="430"/>
      <c r="D162" s="442"/>
      <c r="E162" s="436"/>
      <c r="F162" s="431"/>
      <c r="G162" s="431"/>
      <c r="H162" s="431"/>
      <c r="I162" s="431"/>
      <c r="J162" s="431"/>
      <c r="K162" s="431"/>
      <c r="L162" s="431"/>
      <c r="M162" s="431"/>
      <c r="N162" s="431"/>
      <c r="O162" s="431"/>
      <c r="P162" s="431"/>
      <c r="Q162" s="431"/>
      <c r="R162" s="431"/>
      <c r="S162" s="431"/>
      <c r="T162" s="431"/>
      <c r="U162" s="431"/>
      <c r="V162" s="431"/>
      <c r="W162" s="431"/>
      <c r="X162" s="431"/>
      <c r="Y162" s="431"/>
      <c r="Z162" s="431"/>
      <c r="AA162" s="431"/>
      <c r="AB162" s="431"/>
      <c r="AC162" s="431"/>
      <c r="AD162" s="431"/>
      <c r="AE162" s="431"/>
      <c r="AF162" s="431"/>
      <c r="AG162" s="438"/>
      <c r="AH162" s="425"/>
      <c r="AI162" s="425"/>
      <c r="AJ162" s="425"/>
    </row>
    <row r="163" spans="1:36" ht="13.5" customHeight="1">
      <c r="A163" s="428" t="s">
        <v>11</v>
      </c>
      <c r="B163" s="429"/>
      <c r="C163" s="430"/>
      <c r="D163" s="442"/>
      <c r="E163" s="436"/>
      <c r="F163" s="431"/>
      <c r="G163" s="431"/>
      <c r="H163" s="431"/>
      <c r="I163" s="431"/>
      <c r="J163" s="431"/>
      <c r="K163" s="431"/>
      <c r="L163" s="431"/>
      <c r="M163" s="431"/>
      <c r="N163" s="431"/>
      <c r="O163" s="431"/>
      <c r="P163" s="431"/>
      <c r="Q163" s="431"/>
      <c r="R163" s="431"/>
      <c r="S163" s="431"/>
      <c r="T163" s="431"/>
      <c r="U163" s="431"/>
      <c r="V163" s="431"/>
      <c r="W163" s="431"/>
      <c r="X163" s="431"/>
      <c r="Y163" s="431"/>
      <c r="Z163" s="431"/>
      <c r="AA163" s="431"/>
      <c r="AB163" s="431"/>
      <c r="AC163" s="431"/>
      <c r="AD163" s="431"/>
      <c r="AE163" s="431"/>
      <c r="AF163" s="431"/>
      <c r="AG163" s="438"/>
      <c r="AH163" s="425"/>
      <c r="AI163" s="425"/>
      <c r="AJ163" s="425"/>
    </row>
    <row r="164" spans="1:36" ht="13.5" customHeight="1">
      <c r="A164" s="428" t="s">
        <v>11</v>
      </c>
      <c r="B164" s="429"/>
      <c r="C164" s="430"/>
      <c r="D164" s="442"/>
      <c r="E164" s="436"/>
      <c r="F164" s="431"/>
      <c r="G164" s="431"/>
      <c r="H164" s="431"/>
      <c r="I164" s="431"/>
      <c r="J164" s="431"/>
      <c r="K164" s="431"/>
      <c r="L164" s="431"/>
      <c r="M164" s="431"/>
      <c r="N164" s="431"/>
      <c r="O164" s="431"/>
      <c r="P164" s="431"/>
      <c r="Q164" s="431"/>
      <c r="R164" s="431"/>
      <c r="S164" s="431"/>
      <c r="T164" s="431"/>
      <c r="U164" s="431"/>
      <c r="V164" s="431"/>
      <c r="W164" s="431"/>
      <c r="X164" s="431"/>
      <c r="Y164" s="431"/>
      <c r="Z164" s="431"/>
      <c r="AA164" s="431"/>
      <c r="AB164" s="431"/>
      <c r="AC164" s="431"/>
      <c r="AD164" s="431"/>
      <c r="AE164" s="431"/>
      <c r="AF164" s="431"/>
      <c r="AG164" s="438"/>
      <c r="AH164" s="425"/>
      <c r="AI164" s="425"/>
      <c r="AJ164" s="425"/>
    </row>
    <row r="165" spans="1:36" ht="13.5" customHeight="1">
      <c r="A165" s="428" t="s">
        <v>11</v>
      </c>
      <c r="B165" s="429"/>
      <c r="C165" s="430"/>
      <c r="D165" s="442"/>
      <c r="E165" s="436"/>
      <c r="F165" s="431"/>
      <c r="G165" s="431"/>
      <c r="H165" s="431"/>
      <c r="I165" s="431"/>
      <c r="J165" s="431"/>
      <c r="K165" s="431"/>
      <c r="L165" s="431"/>
      <c r="M165" s="431"/>
      <c r="N165" s="431"/>
      <c r="O165" s="431"/>
      <c r="P165" s="431"/>
      <c r="Q165" s="431"/>
      <c r="R165" s="431"/>
      <c r="S165" s="431"/>
      <c r="T165" s="431"/>
      <c r="U165" s="431"/>
      <c r="V165" s="431"/>
      <c r="W165" s="431"/>
      <c r="X165" s="431"/>
      <c r="Y165" s="431"/>
      <c r="Z165" s="431"/>
      <c r="AA165" s="431"/>
      <c r="AB165" s="431"/>
      <c r="AC165" s="431"/>
      <c r="AD165" s="431"/>
      <c r="AE165" s="431"/>
      <c r="AF165" s="431"/>
      <c r="AG165" s="438"/>
      <c r="AH165" s="425"/>
      <c r="AI165" s="425"/>
      <c r="AJ165" s="425"/>
    </row>
    <row r="166" spans="1:36" ht="13.5" customHeight="1">
      <c r="A166" s="428" t="s">
        <v>11</v>
      </c>
      <c r="B166" s="429"/>
      <c r="C166" s="430"/>
      <c r="D166" s="442"/>
      <c r="E166" s="436"/>
      <c r="F166" s="431"/>
      <c r="G166" s="431"/>
      <c r="H166" s="431"/>
      <c r="I166" s="431"/>
      <c r="J166" s="431"/>
      <c r="K166" s="431"/>
      <c r="L166" s="431"/>
      <c r="M166" s="431"/>
      <c r="N166" s="431"/>
      <c r="O166" s="431"/>
      <c r="P166" s="431"/>
      <c r="Q166" s="431"/>
      <c r="R166" s="431"/>
      <c r="S166" s="431"/>
      <c r="T166" s="431"/>
      <c r="U166" s="431"/>
      <c r="V166" s="431"/>
      <c r="W166" s="431"/>
      <c r="X166" s="431"/>
      <c r="Y166" s="431"/>
      <c r="Z166" s="431"/>
      <c r="AA166" s="431"/>
      <c r="AB166" s="431"/>
      <c r="AC166" s="431"/>
      <c r="AD166" s="431"/>
      <c r="AE166" s="431"/>
      <c r="AF166" s="431"/>
      <c r="AG166" s="438"/>
      <c r="AH166" s="425"/>
      <c r="AI166" s="425"/>
      <c r="AJ166" s="425"/>
    </row>
    <row r="167" spans="1:36" ht="13.5" customHeight="1">
      <c r="A167" s="428" t="s">
        <v>11</v>
      </c>
      <c r="B167" s="429"/>
      <c r="C167" s="430"/>
      <c r="D167" s="442"/>
      <c r="E167" s="436"/>
      <c r="F167" s="431"/>
      <c r="G167" s="431"/>
      <c r="H167" s="431"/>
      <c r="I167" s="431"/>
      <c r="J167" s="431"/>
      <c r="K167" s="431"/>
      <c r="L167" s="431"/>
      <c r="M167" s="431"/>
      <c r="N167" s="431"/>
      <c r="O167" s="431"/>
      <c r="P167" s="431"/>
      <c r="Q167" s="431"/>
      <c r="R167" s="431"/>
      <c r="S167" s="431"/>
      <c r="T167" s="431"/>
      <c r="U167" s="431"/>
      <c r="V167" s="431"/>
      <c r="W167" s="431"/>
      <c r="X167" s="431"/>
      <c r="Y167" s="431"/>
      <c r="Z167" s="431"/>
      <c r="AA167" s="431"/>
      <c r="AB167" s="431"/>
      <c r="AC167" s="431"/>
      <c r="AD167" s="431"/>
      <c r="AE167" s="431"/>
      <c r="AF167" s="431"/>
      <c r="AG167" s="438"/>
      <c r="AH167" s="425"/>
      <c r="AI167" s="425"/>
      <c r="AJ167" s="425"/>
    </row>
    <row r="168" spans="1:36" ht="13.5" customHeight="1">
      <c r="A168" s="428" t="s">
        <v>11</v>
      </c>
      <c r="B168" s="429"/>
      <c r="C168" s="430"/>
      <c r="D168" s="442"/>
      <c r="E168" s="436"/>
      <c r="F168" s="431"/>
      <c r="G168" s="431"/>
      <c r="H168" s="431"/>
      <c r="I168" s="431"/>
      <c r="J168" s="431"/>
      <c r="K168" s="431"/>
      <c r="L168" s="431"/>
      <c r="M168" s="431"/>
      <c r="N168" s="431"/>
      <c r="O168" s="431"/>
      <c r="P168" s="431"/>
      <c r="Q168" s="431"/>
      <c r="R168" s="431"/>
      <c r="S168" s="431"/>
      <c r="T168" s="431"/>
      <c r="U168" s="431"/>
      <c r="V168" s="431"/>
      <c r="W168" s="431"/>
      <c r="X168" s="431"/>
      <c r="Y168" s="431"/>
      <c r="Z168" s="431"/>
      <c r="AA168" s="431"/>
      <c r="AB168" s="431"/>
      <c r="AC168" s="431"/>
      <c r="AD168" s="431"/>
      <c r="AE168" s="431"/>
      <c r="AF168" s="431"/>
      <c r="AG168" s="438"/>
      <c r="AH168" s="425"/>
      <c r="AI168" s="425"/>
      <c r="AJ168" s="425"/>
    </row>
    <row r="169" spans="1:36" ht="13.5" customHeight="1">
      <c r="A169" s="428" t="s">
        <v>11</v>
      </c>
      <c r="B169" s="429"/>
      <c r="C169" s="430"/>
      <c r="D169" s="442"/>
      <c r="E169" s="436"/>
      <c r="F169" s="431"/>
      <c r="G169" s="431"/>
      <c r="H169" s="431"/>
      <c r="I169" s="431"/>
      <c r="J169" s="431"/>
      <c r="K169" s="431"/>
      <c r="L169" s="431"/>
      <c r="M169" s="431"/>
      <c r="N169" s="431"/>
      <c r="O169" s="431"/>
      <c r="P169" s="431"/>
      <c r="Q169" s="431"/>
      <c r="R169" s="431"/>
      <c r="S169" s="431"/>
      <c r="T169" s="431"/>
      <c r="U169" s="431"/>
      <c r="V169" s="431"/>
      <c r="W169" s="431"/>
      <c r="X169" s="431"/>
      <c r="Y169" s="431"/>
      <c r="Z169" s="431"/>
      <c r="AA169" s="431"/>
      <c r="AB169" s="431"/>
      <c r="AC169" s="431"/>
      <c r="AD169" s="431"/>
      <c r="AE169" s="431"/>
      <c r="AF169" s="431"/>
      <c r="AG169" s="438"/>
      <c r="AH169" s="425"/>
      <c r="AI169" s="425"/>
      <c r="AJ169" s="425"/>
    </row>
    <row r="170" spans="1:36" ht="13.5" customHeight="1">
      <c r="A170" s="428" t="s">
        <v>11</v>
      </c>
      <c r="B170" s="429"/>
      <c r="C170" s="430"/>
      <c r="D170" s="442"/>
      <c r="E170" s="436"/>
      <c r="F170" s="431"/>
      <c r="G170" s="431"/>
      <c r="H170" s="431"/>
      <c r="I170" s="431"/>
      <c r="J170" s="431"/>
      <c r="K170" s="431"/>
      <c r="L170" s="431"/>
      <c r="M170" s="431"/>
      <c r="N170" s="431"/>
      <c r="O170" s="431"/>
      <c r="P170" s="431"/>
      <c r="Q170" s="431"/>
      <c r="R170" s="431"/>
      <c r="S170" s="431"/>
      <c r="T170" s="431"/>
      <c r="U170" s="431"/>
      <c r="V170" s="431"/>
      <c r="W170" s="431"/>
      <c r="X170" s="431"/>
      <c r="Y170" s="431"/>
      <c r="Z170" s="431"/>
      <c r="AA170" s="431"/>
      <c r="AB170" s="431"/>
      <c r="AC170" s="431"/>
      <c r="AD170" s="431"/>
      <c r="AE170" s="431"/>
      <c r="AF170" s="431"/>
      <c r="AG170" s="438"/>
      <c r="AH170" s="425"/>
      <c r="AI170" s="425"/>
      <c r="AJ170" s="425"/>
    </row>
    <row r="171" spans="1:36" ht="13.5" customHeight="1">
      <c r="A171" s="428" t="s">
        <v>11</v>
      </c>
      <c r="B171" s="429"/>
      <c r="C171" s="430"/>
      <c r="D171" s="442"/>
      <c r="E171" s="436"/>
      <c r="F171" s="431"/>
      <c r="G171" s="431"/>
      <c r="H171" s="431"/>
      <c r="I171" s="431"/>
      <c r="J171" s="431"/>
      <c r="K171" s="431"/>
      <c r="L171" s="431"/>
      <c r="M171" s="431"/>
      <c r="N171" s="431"/>
      <c r="O171" s="431"/>
      <c r="P171" s="431"/>
      <c r="Q171" s="431"/>
      <c r="R171" s="431"/>
      <c r="S171" s="431"/>
      <c r="T171" s="431"/>
      <c r="U171" s="431"/>
      <c r="V171" s="431"/>
      <c r="W171" s="431"/>
      <c r="X171" s="431"/>
      <c r="Y171" s="431"/>
      <c r="Z171" s="431"/>
      <c r="AA171" s="431"/>
      <c r="AB171" s="431"/>
      <c r="AC171" s="431"/>
      <c r="AD171" s="431"/>
      <c r="AE171" s="431"/>
      <c r="AF171" s="431"/>
      <c r="AG171" s="438"/>
      <c r="AH171" s="425"/>
      <c r="AI171" s="425"/>
      <c r="AJ171" s="425"/>
    </row>
    <row r="172" spans="1:36" ht="13.5" customHeight="1">
      <c r="A172" s="428" t="s">
        <v>11</v>
      </c>
      <c r="B172" s="429"/>
      <c r="C172" s="430"/>
      <c r="D172" s="442"/>
      <c r="E172" s="436"/>
      <c r="F172" s="431"/>
      <c r="G172" s="431"/>
      <c r="H172" s="431"/>
      <c r="I172" s="431"/>
      <c r="J172" s="431"/>
      <c r="K172" s="431"/>
      <c r="L172" s="431"/>
      <c r="M172" s="431"/>
      <c r="N172" s="431"/>
      <c r="O172" s="431"/>
      <c r="P172" s="431"/>
      <c r="Q172" s="431"/>
      <c r="R172" s="431"/>
      <c r="S172" s="431"/>
      <c r="T172" s="431"/>
      <c r="U172" s="431"/>
      <c r="V172" s="431"/>
      <c r="W172" s="431"/>
      <c r="X172" s="431"/>
      <c r="Y172" s="431"/>
      <c r="Z172" s="431"/>
      <c r="AA172" s="431"/>
      <c r="AB172" s="431"/>
      <c r="AC172" s="431"/>
      <c r="AD172" s="431"/>
      <c r="AE172" s="431"/>
      <c r="AF172" s="431"/>
      <c r="AG172" s="438"/>
      <c r="AH172" s="425"/>
      <c r="AI172" s="425"/>
      <c r="AJ172" s="425"/>
    </row>
    <row r="173" spans="1:36" ht="13.5" customHeight="1">
      <c r="A173" s="428" t="s">
        <v>11</v>
      </c>
      <c r="B173" s="429"/>
      <c r="C173" s="430"/>
      <c r="D173" s="442"/>
      <c r="E173" s="436"/>
      <c r="F173" s="431"/>
      <c r="G173" s="431"/>
      <c r="H173" s="431"/>
      <c r="I173" s="431"/>
      <c r="J173" s="431"/>
      <c r="K173" s="431"/>
      <c r="L173" s="431"/>
      <c r="M173" s="431"/>
      <c r="N173" s="431"/>
      <c r="O173" s="431"/>
      <c r="P173" s="431"/>
      <c r="Q173" s="431"/>
      <c r="R173" s="431"/>
      <c r="S173" s="431"/>
      <c r="T173" s="431"/>
      <c r="U173" s="431"/>
      <c r="V173" s="431"/>
      <c r="W173" s="431"/>
      <c r="X173" s="431"/>
      <c r="Y173" s="431"/>
      <c r="Z173" s="431"/>
      <c r="AA173" s="431"/>
      <c r="AB173" s="431"/>
      <c r="AC173" s="431"/>
      <c r="AD173" s="431"/>
      <c r="AE173" s="431"/>
      <c r="AF173" s="431"/>
      <c r="AG173" s="438"/>
      <c r="AH173" s="425"/>
      <c r="AI173" s="425"/>
      <c r="AJ173" s="425"/>
    </row>
    <row r="174" spans="1:36" ht="13.5" customHeight="1">
      <c r="A174" s="428" t="s">
        <v>11</v>
      </c>
      <c r="B174" s="429"/>
      <c r="C174" s="430"/>
      <c r="D174" s="442"/>
      <c r="E174" s="436"/>
      <c r="F174" s="431"/>
      <c r="G174" s="431"/>
      <c r="H174" s="431"/>
      <c r="I174" s="431"/>
      <c r="J174" s="431"/>
      <c r="K174" s="431"/>
      <c r="L174" s="431"/>
      <c r="M174" s="431"/>
      <c r="N174" s="431"/>
      <c r="O174" s="431"/>
      <c r="P174" s="431"/>
      <c r="Q174" s="431"/>
      <c r="R174" s="431"/>
      <c r="S174" s="431"/>
      <c r="T174" s="431"/>
      <c r="U174" s="431"/>
      <c r="V174" s="431"/>
      <c r="W174" s="431"/>
      <c r="X174" s="431"/>
      <c r="Y174" s="431"/>
      <c r="Z174" s="431"/>
      <c r="AA174" s="431"/>
      <c r="AB174" s="431"/>
      <c r="AC174" s="431"/>
      <c r="AD174" s="431"/>
      <c r="AE174" s="431"/>
      <c r="AF174" s="431"/>
      <c r="AG174" s="438"/>
      <c r="AH174" s="425"/>
      <c r="AI174" s="425"/>
      <c r="AJ174" s="425"/>
    </row>
    <row r="175" spans="1:36" ht="13.5" customHeight="1">
      <c r="A175" s="428" t="s">
        <v>11</v>
      </c>
      <c r="B175" s="429"/>
      <c r="C175" s="430"/>
      <c r="D175" s="442"/>
      <c r="E175" s="436"/>
      <c r="F175" s="431"/>
      <c r="G175" s="431"/>
      <c r="H175" s="431"/>
      <c r="I175" s="431"/>
      <c r="J175" s="431"/>
      <c r="K175" s="431"/>
      <c r="L175" s="431"/>
      <c r="M175" s="431"/>
      <c r="N175" s="431"/>
      <c r="O175" s="431"/>
      <c r="P175" s="431"/>
      <c r="Q175" s="431"/>
      <c r="R175" s="431"/>
      <c r="S175" s="431"/>
      <c r="T175" s="431"/>
      <c r="U175" s="431"/>
      <c r="V175" s="431"/>
      <c r="W175" s="431"/>
      <c r="X175" s="431"/>
      <c r="Y175" s="431"/>
      <c r="Z175" s="431"/>
      <c r="AA175" s="431"/>
      <c r="AB175" s="431"/>
      <c r="AC175" s="431"/>
      <c r="AD175" s="431"/>
      <c r="AE175" s="431"/>
      <c r="AF175" s="431"/>
      <c r="AG175" s="438"/>
      <c r="AH175" s="425"/>
      <c r="AI175" s="425"/>
      <c r="AJ175" s="425"/>
    </row>
    <row r="176" spans="1:36" ht="13.5" customHeight="1">
      <c r="A176" s="428" t="s">
        <v>11</v>
      </c>
      <c r="B176" s="429"/>
      <c r="C176" s="430"/>
      <c r="D176" s="442"/>
      <c r="E176" s="436"/>
      <c r="F176" s="431"/>
      <c r="G176" s="431"/>
      <c r="H176" s="431"/>
      <c r="I176" s="431"/>
      <c r="J176" s="431"/>
      <c r="K176" s="431"/>
      <c r="L176" s="431"/>
      <c r="M176" s="431"/>
      <c r="N176" s="431"/>
      <c r="O176" s="431"/>
      <c r="P176" s="431"/>
      <c r="Q176" s="431"/>
      <c r="R176" s="431"/>
      <c r="S176" s="431"/>
      <c r="T176" s="431"/>
      <c r="U176" s="431"/>
      <c r="V176" s="431"/>
      <c r="W176" s="431"/>
      <c r="X176" s="431"/>
      <c r="Y176" s="431"/>
      <c r="Z176" s="431"/>
      <c r="AA176" s="431"/>
      <c r="AB176" s="431"/>
      <c r="AC176" s="431"/>
      <c r="AD176" s="431"/>
      <c r="AE176" s="431"/>
      <c r="AF176" s="431"/>
      <c r="AG176" s="438"/>
      <c r="AH176" s="425"/>
      <c r="AI176" s="425"/>
      <c r="AJ176" s="425"/>
    </row>
    <row r="177" spans="1:36" ht="13.5" customHeight="1">
      <c r="A177" s="428" t="s">
        <v>11</v>
      </c>
      <c r="B177" s="429"/>
      <c r="C177" s="430"/>
      <c r="D177" s="442"/>
      <c r="E177" s="436"/>
      <c r="F177" s="431"/>
      <c r="G177" s="431"/>
      <c r="H177" s="431"/>
      <c r="I177" s="431"/>
      <c r="J177" s="431"/>
      <c r="K177" s="431"/>
      <c r="L177" s="431"/>
      <c r="M177" s="431"/>
      <c r="N177" s="431"/>
      <c r="O177" s="431"/>
      <c r="P177" s="431"/>
      <c r="Q177" s="431"/>
      <c r="R177" s="431"/>
      <c r="S177" s="431"/>
      <c r="T177" s="431"/>
      <c r="U177" s="431"/>
      <c r="V177" s="431"/>
      <c r="W177" s="431"/>
      <c r="X177" s="431"/>
      <c r="Y177" s="431"/>
      <c r="Z177" s="431"/>
      <c r="AA177" s="431"/>
      <c r="AB177" s="431"/>
      <c r="AC177" s="431"/>
      <c r="AD177" s="431"/>
      <c r="AE177" s="431"/>
      <c r="AF177" s="431"/>
      <c r="AG177" s="438"/>
      <c r="AH177" s="425"/>
      <c r="AI177" s="425"/>
      <c r="AJ177" s="425"/>
    </row>
    <row r="178" spans="1:36" ht="13.5" customHeight="1">
      <c r="A178" s="428" t="s">
        <v>11</v>
      </c>
      <c r="B178" s="429"/>
      <c r="C178" s="430"/>
      <c r="D178" s="442"/>
      <c r="E178" s="436"/>
      <c r="F178" s="431"/>
      <c r="G178" s="431"/>
      <c r="H178" s="431"/>
      <c r="I178" s="431"/>
      <c r="J178" s="431"/>
      <c r="K178" s="431"/>
      <c r="L178" s="431"/>
      <c r="M178" s="431"/>
      <c r="N178" s="431"/>
      <c r="O178" s="431"/>
      <c r="P178" s="431"/>
      <c r="Q178" s="431"/>
      <c r="R178" s="431"/>
      <c r="S178" s="431"/>
      <c r="T178" s="431"/>
      <c r="U178" s="431"/>
      <c r="V178" s="431"/>
      <c r="W178" s="431"/>
      <c r="X178" s="431"/>
      <c r="Y178" s="431"/>
      <c r="Z178" s="431"/>
      <c r="AA178" s="431"/>
      <c r="AB178" s="431"/>
      <c r="AC178" s="431"/>
      <c r="AD178" s="431"/>
      <c r="AE178" s="431"/>
      <c r="AF178" s="431"/>
      <c r="AG178" s="438"/>
      <c r="AH178" s="425"/>
      <c r="AI178" s="425"/>
      <c r="AJ178" s="425"/>
    </row>
    <row r="179" spans="1:36" ht="13.5" customHeight="1">
      <c r="A179" s="428" t="s">
        <v>11</v>
      </c>
      <c r="B179" s="429"/>
      <c r="C179" s="430"/>
      <c r="D179" s="442"/>
      <c r="E179" s="436"/>
      <c r="F179" s="431"/>
      <c r="G179" s="431"/>
      <c r="H179" s="431"/>
      <c r="I179" s="431"/>
      <c r="J179" s="431"/>
      <c r="K179" s="431"/>
      <c r="L179" s="431"/>
      <c r="M179" s="431"/>
      <c r="N179" s="431"/>
      <c r="O179" s="431"/>
      <c r="P179" s="431"/>
      <c r="Q179" s="431"/>
      <c r="R179" s="431"/>
      <c r="S179" s="431"/>
      <c r="T179" s="431"/>
      <c r="U179" s="431"/>
      <c r="V179" s="431"/>
      <c r="W179" s="431"/>
      <c r="X179" s="431"/>
      <c r="Y179" s="431"/>
      <c r="Z179" s="431"/>
      <c r="AA179" s="431"/>
      <c r="AB179" s="431"/>
      <c r="AC179" s="431"/>
      <c r="AD179" s="431"/>
      <c r="AE179" s="431"/>
      <c r="AF179" s="431"/>
      <c r="AG179" s="438"/>
      <c r="AH179" s="425"/>
      <c r="AI179" s="425"/>
      <c r="AJ179" s="425"/>
    </row>
    <row r="180" spans="1:36" ht="13.5" customHeight="1">
      <c r="A180" s="428" t="s">
        <v>11</v>
      </c>
      <c r="B180" s="429"/>
      <c r="C180" s="430"/>
      <c r="D180" s="442"/>
      <c r="E180" s="436"/>
      <c r="F180" s="431"/>
      <c r="G180" s="431"/>
      <c r="H180" s="431"/>
      <c r="I180" s="431"/>
      <c r="J180" s="431"/>
      <c r="K180" s="431"/>
      <c r="L180" s="431"/>
      <c r="M180" s="431"/>
      <c r="N180" s="431"/>
      <c r="O180" s="431"/>
      <c r="P180" s="431"/>
      <c r="Q180" s="431"/>
      <c r="R180" s="431"/>
      <c r="S180" s="431"/>
      <c r="T180" s="431"/>
      <c r="U180" s="431"/>
      <c r="V180" s="431"/>
      <c r="W180" s="431"/>
      <c r="X180" s="431"/>
      <c r="Y180" s="431"/>
      <c r="Z180" s="431"/>
      <c r="AA180" s="431"/>
      <c r="AB180" s="431"/>
      <c r="AC180" s="431"/>
      <c r="AD180" s="431"/>
      <c r="AE180" s="431"/>
      <c r="AF180" s="431"/>
      <c r="AG180" s="438"/>
      <c r="AH180" s="425"/>
      <c r="AI180" s="425"/>
      <c r="AJ180" s="425"/>
    </row>
    <row r="181" spans="1:36" ht="13.5" customHeight="1">
      <c r="A181" s="428" t="s">
        <v>11</v>
      </c>
      <c r="B181" s="429"/>
      <c r="C181" s="430"/>
      <c r="D181" s="442"/>
      <c r="E181" s="436"/>
      <c r="F181" s="431"/>
      <c r="G181" s="431"/>
      <c r="H181" s="431"/>
      <c r="I181" s="431"/>
      <c r="J181" s="431"/>
      <c r="K181" s="431"/>
      <c r="L181" s="431"/>
      <c r="M181" s="431"/>
      <c r="N181" s="431"/>
      <c r="O181" s="431"/>
      <c r="P181" s="431"/>
      <c r="Q181" s="431"/>
      <c r="R181" s="431"/>
      <c r="S181" s="431"/>
      <c r="T181" s="431"/>
      <c r="U181" s="431"/>
      <c r="V181" s="431"/>
      <c r="W181" s="431"/>
      <c r="X181" s="431"/>
      <c r="Y181" s="431"/>
      <c r="Z181" s="431"/>
      <c r="AA181" s="431"/>
      <c r="AB181" s="431"/>
      <c r="AC181" s="431"/>
      <c r="AD181" s="431"/>
      <c r="AE181" s="431"/>
      <c r="AF181" s="431"/>
      <c r="AG181" s="438"/>
      <c r="AH181" s="425"/>
      <c r="AI181" s="425"/>
      <c r="AJ181" s="425"/>
    </row>
    <row r="182" spans="1:36" ht="13.5" customHeight="1">
      <c r="A182" s="428" t="s">
        <v>11</v>
      </c>
      <c r="B182" s="429"/>
      <c r="C182" s="430"/>
      <c r="D182" s="442"/>
      <c r="E182" s="436"/>
      <c r="F182" s="431"/>
      <c r="G182" s="431"/>
      <c r="H182" s="431"/>
      <c r="I182" s="431"/>
      <c r="J182" s="431"/>
      <c r="K182" s="431"/>
      <c r="L182" s="431"/>
      <c r="M182" s="431"/>
      <c r="N182" s="431"/>
      <c r="O182" s="431"/>
      <c r="P182" s="431"/>
      <c r="Q182" s="431"/>
      <c r="R182" s="431"/>
      <c r="S182" s="431"/>
      <c r="T182" s="431"/>
      <c r="U182" s="431"/>
      <c r="V182" s="431"/>
      <c r="W182" s="431"/>
      <c r="X182" s="431"/>
      <c r="Y182" s="431"/>
      <c r="Z182" s="431"/>
      <c r="AA182" s="431"/>
      <c r="AB182" s="431"/>
      <c r="AC182" s="431"/>
      <c r="AD182" s="431"/>
      <c r="AE182" s="431"/>
      <c r="AF182" s="431"/>
      <c r="AG182" s="438"/>
      <c r="AH182" s="425"/>
      <c r="AI182" s="425"/>
      <c r="AJ182" s="425"/>
    </row>
    <row r="183" spans="1:36" ht="13.5" customHeight="1">
      <c r="A183" s="428" t="s">
        <v>11</v>
      </c>
      <c r="B183" s="429"/>
      <c r="C183" s="430"/>
      <c r="D183" s="442"/>
      <c r="E183" s="436"/>
      <c r="F183" s="431"/>
      <c r="G183" s="431"/>
      <c r="H183" s="431"/>
      <c r="I183" s="431"/>
      <c r="J183" s="431"/>
      <c r="K183" s="431"/>
      <c r="L183" s="431"/>
      <c r="M183" s="431"/>
      <c r="N183" s="431"/>
      <c r="O183" s="431"/>
      <c r="P183" s="431"/>
      <c r="Q183" s="431"/>
      <c r="R183" s="431"/>
      <c r="S183" s="431"/>
      <c r="T183" s="431"/>
      <c r="U183" s="431"/>
      <c r="V183" s="431"/>
      <c r="W183" s="431"/>
      <c r="X183" s="431"/>
      <c r="Y183" s="431"/>
      <c r="Z183" s="431"/>
      <c r="AA183" s="431"/>
      <c r="AB183" s="431"/>
      <c r="AC183" s="431"/>
      <c r="AD183" s="431"/>
      <c r="AE183" s="431"/>
      <c r="AF183" s="431"/>
      <c r="AG183" s="438"/>
      <c r="AH183" s="425"/>
      <c r="AI183" s="425"/>
      <c r="AJ183" s="425"/>
    </row>
    <row r="184" spans="1:36" ht="13.5" customHeight="1">
      <c r="A184" s="428" t="s">
        <v>11</v>
      </c>
      <c r="B184" s="429"/>
      <c r="C184" s="430"/>
      <c r="D184" s="442"/>
      <c r="E184" s="436"/>
      <c r="F184" s="431"/>
      <c r="G184" s="431"/>
      <c r="H184" s="431"/>
      <c r="I184" s="431"/>
      <c r="J184" s="431"/>
      <c r="K184" s="431"/>
      <c r="L184" s="431"/>
      <c r="M184" s="431"/>
      <c r="N184" s="431"/>
      <c r="O184" s="431"/>
      <c r="P184" s="431"/>
      <c r="Q184" s="431"/>
      <c r="R184" s="431"/>
      <c r="S184" s="431"/>
      <c r="T184" s="431"/>
      <c r="U184" s="431"/>
      <c r="V184" s="431"/>
      <c r="W184" s="431"/>
      <c r="X184" s="431"/>
      <c r="Y184" s="431"/>
      <c r="Z184" s="431"/>
      <c r="AA184" s="431"/>
      <c r="AB184" s="431"/>
      <c r="AC184" s="431"/>
      <c r="AD184" s="431"/>
      <c r="AE184" s="431"/>
      <c r="AF184" s="431"/>
      <c r="AG184" s="438"/>
      <c r="AH184" s="425"/>
      <c r="AI184" s="425"/>
      <c r="AJ184" s="425"/>
    </row>
    <row r="185" spans="1:36" ht="13.5" customHeight="1">
      <c r="A185" s="428" t="s">
        <v>11</v>
      </c>
      <c r="B185" s="429"/>
      <c r="C185" s="430"/>
      <c r="D185" s="442"/>
      <c r="E185" s="436"/>
      <c r="F185" s="431"/>
      <c r="G185" s="431"/>
      <c r="H185" s="431"/>
      <c r="I185" s="431"/>
      <c r="J185" s="431"/>
      <c r="K185" s="431"/>
      <c r="L185" s="431"/>
      <c r="M185" s="431"/>
      <c r="N185" s="431"/>
      <c r="O185" s="431"/>
      <c r="P185" s="431"/>
      <c r="Q185" s="431"/>
      <c r="R185" s="431"/>
      <c r="S185" s="431"/>
      <c r="T185" s="431"/>
      <c r="U185" s="431"/>
      <c r="V185" s="431"/>
      <c r="W185" s="431"/>
      <c r="X185" s="431"/>
      <c r="Y185" s="431"/>
      <c r="Z185" s="431"/>
      <c r="AA185" s="431"/>
      <c r="AB185" s="431"/>
      <c r="AC185" s="431"/>
      <c r="AD185" s="431"/>
      <c r="AE185" s="431"/>
      <c r="AF185" s="431"/>
      <c r="AG185" s="438"/>
      <c r="AH185" s="425"/>
      <c r="AI185" s="425"/>
      <c r="AJ185" s="425"/>
    </row>
    <row r="186" spans="1:36" ht="13.5" customHeight="1">
      <c r="A186" s="428" t="s">
        <v>11</v>
      </c>
      <c r="B186" s="429"/>
      <c r="C186" s="430"/>
      <c r="D186" s="442"/>
      <c r="E186" s="436"/>
      <c r="F186" s="431"/>
      <c r="G186" s="431"/>
      <c r="H186" s="431"/>
      <c r="I186" s="431"/>
      <c r="J186" s="431"/>
      <c r="K186" s="431"/>
      <c r="L186" s="431"/>
      <c r="M186" s="431"/>
      <c r="N186" s="431"/>
      <c r="O186" s="431"/>
      <c r="P186" s="431"/>
      <c r="Q186" s="431"/>
      <c r="R186" s="431"/>
      <c r="S186" s="431"/>
      <c r="T186" s="431"/>
      <c r="U186" s="431"/>
      <c r="V186" s="431"/>
      <c r="W186" s="431"/>
      <c r="X186" s="431"/>
      <c r="Y186" s="431"/>
      <c r="Z186" s="431"/>
      <c r="AA186" s="431"/>
      <c r="AB186" s="431"/>
      <c r="AC186" s="431"/>
      <c r="AD186" s="431"/>
      <c r="AE186" s="431"/>
      <c r="AF186" s="431"/>
      <c r="AG186" s="438"/>
      <c r="AH186" s="425"/>
      <c r="AI186" s="425"/>
      <c r="AJ186" s="425"/>
    </row>
    <row r="187" spans="1:36" ht="13.5" customHeight="1">
      <c r="A187" s="428" t="s">
        <v>11</v>
      </c>
      <c r="B187" s="429"/>
      <c r="C187" s="430"/>
      <c r="D187" s="442"/>
      <c r="E187" s="436"/>
      <c r="F187" s="431"/>
      <c r="G187" s="431"/>
      <c r="H187" s="431"/>
      <c r="I187" s="431"/>
      <c r="J187" s="431"/>
      <c r="K187" s="431"/>
      <c r="L187" s="431"/>
      <c r="M187" s="431"/>
      <c r="N187" s="431"/>
      <c r="O187" s="431"/>
      <c r="P187" s="431"/>
      <c r="Q187" s="431"/>
      <c r="R187" s="431"/>
      <c r="S187" s="431"/>
      <c r="T187" s="431"/>
      <c r="U187" s="431"/>
      <c r="V187" s="431"/>
      <c r="W187" s="431"/>
      <c r="X187" s="431"/>
      <c r="Y187" s="431"/>
      <c r="Z187" s="431"/>
      <c r="AA187" s="431"/>
      <c r="AB187" s="431"/>
      <c r="AC187" s="431"/>
      <c r="AD187" s="431"/>
      <c r="AE187" s="431"/>
      <c r="AF187" s="431"/>
      <c r="AG187" s="438"/>
      <c r="AH187" s="425"/>
      <c r="AI187" s="425"/>
      <c r="AJ187" s="425"/>
    </row>
    <row r="188" spans="1:36" ht="13.5" customHeight="1">
      <c r="A188" s="428" t="s">
        <v>11</v>
      </c>
      <c r="B188" s="429"/>
      <c r="C188" s="430"/>
      <c r="D188" s="442"/>
      <c r="E188" s="436"/>
      <c r="F188" s="431"/>
      <c r="G188" s="431"/>
      <c r="H188" s="431"/>
      <c r="I188" s="431"/>
      <c r="J188" s="431"/>
      <c r="K188" s="431"/>
      <c r="L188" s="431"/>
      <c r="M188" s="431"/>
      <c r="N188" s="431"/>
      <c r="O188" s="431"/>
      <c r="P188" s="431"/>
      <c r="Q188" s="431"/>
      <c r="R188" s="431"/>
      <c r="S188" s="431"/>
      <c r="T188" s="431"/>
      <c r="U188" s="431"/>
      <c r="V188" s="431"/>
      <c r="W188" s="431"/>
      <c r="X188" s="431"/>
      <c r="Y188" s="431"/>
      <c r="Z188" s="431"/>
      <c r="AA188" s="431"/>
      <c r="AB188" s="431"/>
      <c r="AC188" s="431"/>
      <c r="AD188" s="431"/>
      <c r="AE188" s="431"/>
      <c r="AF188" s="431"/>
      <c r="AG188" s="438"/>
      <c r="AH188" s="425"/>
      <c r="AI188" s="425"/>
      <c r="AJ188" s="425"/>
    </row>
    <row r="189" spans="1:36" ht="13.5" customHeight="1">
      <c r="A189" s="428" t="s">
        <v>11</v>
      </c>
      <c r="B189" s="429"/>
      <c r="C189" s="430"/>
      <c r="D189" s="442"/>
      <c r="E189" s="436"/>
      <c r="F189" s="431"/>
      <c r="G189" s="431"/>
      <c r="H189" s="431"/>
      <c r="I189" s="431"/>
      <c r="J189" s="431"/>
      <c r="K189" s="431"/>
      <c r="L189" s="431"/>
      <c r="M189" s="431"/>
      <c r="N189" s="431"/>
      <c r="O189" s="431"/>
      <c r="P189" s="431"/>
      <c r="Q189" s="431"/>
      <c r="R189" s="431"/>
      <c r="S189" s="431"/>
      <c r="T189" s="431"/>
      <c r="U189" s="431"/>
      <c r="V189" s="431"/>
      <c r="W189" s="431"/>
      <c r="X189" s="431"/>
      <c r="Y189" s="431"/>
      <c r="Z189" s="431"/>
      <c r="AA189" s="431"/>
      <c r="AB189" s="431"/>
      <c r="AC189" s="431"/>
      <c r="AD189" s="431"/>
      <c r="AE189" s="431"/>
      <c r="AF189" s="431"/>
      <c r="AG189" s="438"/>
      <c r="AH189" s="425"/>
      <c r="AI189" s="425"/>
      <c r="AJ189" s="425"/>
    </row>
    <row r="190" spans="1:36" ht="13.5" customHeight="1">
      <c r="A190" s="428" t="s">
        <v>11</v>
      </c>
      <c r="B190" s="429"/>
      <c r="C190" s="430"/>
      <c r="D190" s="442"/>
      <c r="E190" s="436"/>
      <c r="F190" s="431"/>
      <c r="G190" s="431"/>
      <c r="H190" s="431"/>
      <c r="I190" s="431"/>
      <c r="J190" s="431"/>
      <c r="K190" s="431"/>
      <c r="L190" s="431"/>
      <c r="M190" s="431"/>
      <c r="N190" s="431"/>
      <c r="O190" s="431"/>
      <c r="P190" s="431"/>
      <c r="Q190" s="431"/>
      <c r="R190" s="431"/>
      <c r="S190" s="431"/>
      <c r="T190" s="431"/>
      <c r="U190" s="431"/>
      <c r="V190" s="431"/>
      <c r="W190" s="431"/>
      <c r="X190" s="431"/>
      <c r="Y190" s="431"/>
      <c r="Z190" s="431"/>
      <c r="AA190" s="431"/>
      <c r="AB190" s="431"/>
      <c r="AC190" s="431"/>
      <c r="AD190" s="431"/>
      <c r="AE190" s="431"/>
      <c r="AF190" s="431"/>
      <c r="AG190" s="438"/>
      <c r="AH190" s="425"/>
      <c r="AI190" s="425"/>
      <c r="AJ190" s="425"/>
    </row>
    <row r="191" spans="1:36" ht="13.5" customHeight="1">
      <c r="A191" s="428" t="s">
        <v>11</v>
      </c>
      <c r="B191" s="429"/>
      <c r="C191" s="430"/>
      <c r="D191" s="442"/>
      <c r="E191" s="436"/>
      <c r="F191" s="431"/>
      <c r="G191" s="431"/>
      <c r="H191" s="431"/>
      <c r="I191" s="431"/>
      <c r="J191" s="431"/>
      <c r="K191" s="431"/>
      <c r="L191" s="431"/>
      <c r="M191" s="431"/>
      <c r="N191" s="431"/>
      <c r="O191" s="431"/>
      <c r="P191" s="431"/>
      <c r="Q191" s="431"/>
      <c r="R191" s="431"/>
      <c r="S191" s="431"/>
      <c r="T191" s="431"/>
      <c r="U191" s="431"/>
      <c r="V191" s="431"/>
      <c r="W191" s="431"/>
      <c r="X191" s="431"/>
      <c r="Y191" s="431"/>
      <c r="Z191" s="431"/>
      <c r="AA191" s="431"/>
      <c r="AB191" s="431"/>
      <c r="AC191" s="431"/>
      <c r="AD191" s="431"/>
      <c r="AE191" s="431"/>
      <c r="AF191" s="431"/>
      <c r="AG191" s="438"/>
      <c r="AH191" s="425"/>
      <c r="AI191" s="425"/>
      <c r="AJ191" s="425"/>
    </row>
    <row r="192" spans="1:36" ht="13.5" customHeight="1">
      <c r="A192" s="428" t="s">
        <v>11</v>
      </c>
      <c r="B192" s="429"/>
      <c r="C192" s="430"/>
      <c r="D192" s="442"/>
      <c r="E192" s="436"/>
      <c r="F192" s="431"/>
      <c r="G192" s="431"/>
      <c r="H192" s="431"/>
      <c r="I192" s="431"/>
      <c r="J192" s="431"/>
      <c r="K192" s="431"/>
      <c r="L192" s="431"/>
      <c r="M192" s="431"/>
      <c r="N192" s="431"/>
      <c r="O192" s="431"/>
      <c r="P192" s="431"/>
      <c r="Q192" s="431"/>
      <c r="R192" s="431"/>
      <c r="S192" s="431"/>
      <c r="T192" s="431"/>
      <c r="U192" s="431"/>
      <c r="V192" s="431"/>
      <c r="W192" s="431"/>
      <c r="X192" s="431"/>
      <c r="Y192" s="431"/>
      <c r="Z192" s="431"/>
      <c r="AA192" s="431"/>
      <c r="AB192" s="431"/>
      <c r="AC192" s="431"/>
      <c r="AD192" s="431"/>
      <c r="AE192" s="431"/>
      <c r="AF192" s="431"/>
      <c r="AG192" s="438"/>
      <c r="AH192" s="425"/>
      <c r="AI192" s="425"/>
      <c r="AJ192" s="425"/>
    </row>
    <row r="193" spans="1:36" ht="13.5" customHeight="1">
      <c r="A193" s="428" t="s">
        <v>11</v>
      </c>
      <c r="B193" s="429"/>
      <c r="C193" s="430"/>
      <c r="D193" s="442"/>
      <c r="E193" s="436"/>
      <c r="F193" s="431"/>
      <c r="G193" s="431"/>
      <c r="H193" s="431"/>
      <c r="I193" s="431"/>
      <c r="J193" s="431"/>
      <c r="K193" s="431"/>
      <c r="L193" s="431"/>
      <c r="M193" s="431"/>
      <c r="N193" s="431"/>
      <c r="O193" s="431"/>
      <c r="P193" s="431"/>
      <c r="Q193" s="431"/>
      <c r="R193" s="431"/>
      <c r="S193" s="431"/>
      <c r="T193" s="431"/>
      <c r="U193" s="431"/>
      <c r="V193" s="431"/>
      <c r="W193" s="431"/>
      <c r="X193" s="431"/>
      <c r="Y193" s="431"/>
      <c r="Z193" s="431"/>
      <c r="AA193" s="431"/>
      <c r="AB193" s="431"/>
      <c r="AC193" s="431"/>
      <c r="AD193" s="431"/>
      <c r="AE193" s="431"/>
      <c r="AF193" s="431"/>
      <c r="AG193" s="438"/>
      <c r="AH193" s="425"/>
      <c r="AI193" s="425"/>
      <c r="AJ193" s="425"/>
    </row>
    <row r="194" spans="1:36" ht="13.5" customHeight="1">
      <c r="A194" s="428" t="s">
        <v>11</v>
      </c>
      <c r="B194" s="429"/>
      <c r="C194" s="430"/>
      <c r="D194" s="442"/>
      <c r="E194" s="436"/>
      <c r="F194" s="431"/>
      <c r="G194" s="431"/>
      <c r="H194" s="431"/>
      <c r="I194" s="431"/>
      <c r="J194" s="431"/>
      <c r="K194" s="431"/>
      <c r="L194" s="431"/>
      <c r="M194" s="431"/>
      <c r="N194" s="431"/>
      <c r="O194" s="431"/>
      <c r="P194" s="431"/>
      <c r="Q194" s="431"/>
      <c r="R194" s="431"/>
      <c r="S194" s="431"/>
      <c r="T194" s="431"/>
      <c r="U194" s="431"/>
      <c r="V194" s="431"/>
      <c r="W194" s="431"/>
      <c r="X194" s="431"/>
      <c r="Y194" s="431"/>
      <c r="Z194" s="431"/>
      <c r="AA194" s="431"/>
      <c r="AB194" s="431"/>
      <c r="AC194" s="431"/>
      <c r="AD194" s="431"/>
      <c r="AE194" s="431"/>
      <c r="AF194" s="431"/>
      <c r="AG194" s="438"/>
      <c r="AH194" s="425"/>
      <c r="AI194" s="425"/>
      <c r="AJ194" s="425"/>
    </row>
    <row r="195" spans="1:36" ht="13.5" customHeight="1">
      <c r="A195" s="428" t="s">
        <v>11</v>
      </c>
      <c r="B195" s="429"/>
      <c r="C195" s="430"/>
      <c r="D195" s="442"/>
      <c r="E195" s="436"/>
      <c r="F195" s="431"/>
      <c r="G195" s="431"/>
      <c r="H195" s="431"/>
      <c r="I195" s="431"/>
      <c r="J195" s="431"/>
      <c r="K195" s="431"/>
      <c r="L195" s="431"/>
      <c r="M195" s="431"/>
      <c r="N195" s="431"/>
      <c r="O195" s="431"/>
      <c r="P195" s="431"/>
      <c r="Q195" s="431"/>
      <c r="R195" s="431"/>
      <c r="S195" s="431"/>
      <c r="T195" s="431"/>
      <c r="U195" s="431"/>
      <c r="V195" s="431"/>
      <c r="W195" s="431"/>
      <c r="X195" s="431"/>
      <c r="Y195" s="431"/>
      <c r="Z195" s="431"/>
      <c r="AA195" s="431"/>
      <c r="AB195" s="431"/>
      <c r="AC195" s="431"/>
      <c r="AD195" s="431"/>
      <c r="AE195" s="431"/>
      <c r="AF195" s="431"/>
      <c r="AG195" s="438"/>
      <c r="AH195" s="425"/>
      <c r="AI195" s="425"/>
      <c r="AJ195" s="425"/>
    </row>
    <row r="196" spans="1:36" ht="13.5" customHeight="1">
      <c r="A196" s="428" t="s">
        <v>11</v>
      </c>
      <c r="B196" s="429"/>
      <c r="C196" s="430"/>
      <c r="D196" s="442"/>
      <c r="E196" s="436"/>
      <c r="F196" s="431"/>
      <c r="G196" s="431"/>
      <c r="H196" s="431"/>
      <c r="I196" s="431"/>
      <c r="J196" s="431"/>
      <c r="K196" s="431"/>
      <c r="L196" s="431"/>
      <c r="M196" s="431"/>
      <c r="N196" s="431"/>
      <c r="O196" s="431"/>
      <c r="P196" s="431"/>
      <c r="Q196" s="431"/>
      <c r="R196" s="431"/>
      <c r="S196" s="431"/>
      <c r="T196" s="431"/>
      <c r="U196" s="431"/>
      <c r="V196" s="431"/>
      <c r="W196" s="431"/>
      <c r="X196" s="431"/>
      <c r="Y196" s="431"/>
      <c r="Z196" s="431"/>
      <c r="AA196" s="431"/>
      <c r="AB196" s="431"/>
      <c r="AC196" s="431"/>
      <c r="AD196" s="431"/>
      <c r="AE196" s="431"/>
      <c r="AF196" s="431"/>
      <c r="AG196" s="438"/>
      <c r="AH196" s="425"/>
      <c r="AI196" s="425"/>
      <c r="AJ196" s="425"/>
    </row>
    <row r="197" spans="1:36" ht="13.5" customHeight="1">
      <c r="A197" s="428" t="s">
        <v>11</v>
      </c>
      <c r="B197" s="429"/>
      <c r="C197" s="430"/>
      <c r="D197" s="442"/>
      <c r="E197" s="436"/>
      <c r="F197" s="431"/>
      <c r="G197" s="431"/>
      <c r="H197" s="431"/>
      <c r="I197" s="431"/>
      <c r="J197" s="431"/>
      <c r="K197" s="431"/>
      <c r="L197" s="431"/>
      <c r="M197" s="431"/>
      <c r="N197" s="431"/>
      <c r="O197" s="431"/>
      <c r="P197" s="431"/>
      <c r="Q197" s="431"/>
      <c r="R197" s="431"/>
      <c r="S197" s="431"/>
      <c r="T197" s="431"/>
      <c r="U197" s="431"/>
      <c r="V197" s="431"/>
      <c r="W197" s="431"/>
      <c r="X197" s="431"/>
      <c r="Y197" s="431"/>
      <c r="Z197" s="431"/>
      <c r="AA197" s="431"/>
      <c r="AB197" s="431"/>
      <c r="AC197" s="431"/>
      <c r="AD197" s="431"/>
      <c r="AE197" s="431"/>
      <c r="AF197" s="431"/>
      <c r="AG197" s="438"/>
      <c r="AH197" s="425"/>
      <c r="AI197" s="425"/>
      <c r="AJ197" s="425"/>
    </row>
    <row r="198" spans="1:36" ht="13.5" customHeight="1">
      <c r="A198" s="428" t="s">
        <v>11</v>
      </c>
      <c r="B198" s="429"/>
      <c r="C198" s="430"/>
      <c r="D198" s="442"/>
      <c r="E198" s="436"/>
      <c r="F198" s="431"/>
      <c r="G198" s="431"/>
      <c r="H198" s="431"/>
      <c r="I198" s="431"/>
      <c r="J198" s="431"/>
      <c r="K198" s="431"/>
      <c r="L198" s="431"/>
      <c r="M198" s="431"/>
      <c r="N198" s="431"/>
      <c r="O198" s="431"/>
      <c r="P198" s="431"/>
      <c r="Q198" s="431"/>
      <c r="R198" s="431"/>
      <c r="S198" s="431"/>
      <c r="T198" s="431"/>
      <c r="U198" s="431"/>
      <c r="V198" s="431"/>
      <c r="W198" s="431"/>
      <c r="X198" s="431"/>
      <c r="Y198" s="431"/>
      <c r="Z198" s="431"/>
      <c r="AA198" s="431"/>
      <c r="AB198" s="431"/>
      <c r="AC198" s="431"/>
      <c r="AD198" s="431"/>
      <c r="AE198" s="431"/>
      <c r="AF198" s="431"/>
      <c r="AG198" s="438"/>
      <c r="AH198" s="425"/>
      <c r="AI198" s="425"/>
      <c r="AJ198" s="425"/>
    </row>
    <row r="199" spans="1:36" ht="13.5" customHeight="1">
      <c r="A199" s="428" t="s">
        <v>11</v>
      </c>
      <c r="B199" s="429"/>
      <c r="C199" s="430"/>
      <c r="D199" s="442"/>
      <c r="E199" s="436"/>
      <c r="F199" s="431"/>
      <c r="G199" s="431"/>
      <c r="H199" s="431"/>
      <c r="I199" s="431"/>
      <c r="J199" s="431"/>
      <c r="K199" s="431"/>
      <c r="L199" s="431"/>
      <c r="M199" s="431"/>
      <c r="N199" s="431"/>
      <c r="O199" s="431"/>
      <c r="P199" s="431"/>
      <c r="Q199" s="431"/>
      <c r="R199" s="431"/>
      <c r="S199" s="431"/>
      <c r="T199" s="431"/>
      <c r="U199" s="431"/>
      <c r="V199" s="431"/>
      <c r="W199" s="431"/>
      <c r="X199" s="431"/>
      <c r="Y199" s="431"/>
      <c r="Z199" s="431"/>
      <c r="AA199" s="431"/>
      <c r="AB199" s="431"/>
      <c r="AC199" s="431"/>
      <c r="AD199" s="431"/>
      <c r="AE199" s="431"/>
      <c r="AF199" s="431"/>
      <c r="AG199" s="438"/>
      <c r="AH199" s="425"/>
      <c r="AI199" s="425"/>
      <c r="AJ199" s="425"/>
    </row>
    <row r="200" spans="1:36" ht="13.5" customHeight="1">
      <c r="A200" s="428" t="s">
        <v>11</v>
      </c>
      <c r="B200" s="429"/>
      <c r="C200" s="430"/>
      <c r="D200" s="442"/>
      <c r="E200" s="436"/>
      <c r="F200" s="431"/>
      <c r="G200" s="431"/>
      <c r="H200" s="431"/>
      <c r="I200" s="431"/>
      <c r="J200" s="431"/>
      <c r="K200" s="431"/>
      <c r="L200" s="431"/>
      <c r="M200" s="431"/>
      <c r="N200" s="431"/>
      <c r="O200" s="431"/>
      <c r="P200" s="431"/>
      <c r="Q200" s="431"/>
      <c r="R200" s="431"/>
      <c r="S200" s="431"/>
      <c r="T200" s="431"/>
      <c r="U200" s="431"/>
      <c r="V200" s="431"/>
      <c r="W200" s="431"/>
      <c r="X200" s="431"/>
      <c r="Y200" s="431"/>
      <c r="Z200" s="431"/>
      <c r="AA200" s="431"/>
      <c r="AB200" s="431"/>
      <c r="AC200" s="431"/>
      <c r="AD200" s="431"/>
      <c r="AE200" s="431"/>
      <c r="AF200" s="431"/>
      <c r="AG200" s="438"/>
      <c r="AH200" s="425"/>
      <c r="AI200" s="425"/>
      <c r="AJ200" s="425"/>
    </row>
    <row r="201" ht="13.5" customHeight="1">
      <c r="A201" s="375" t="s">
        <v>6</v>
      </c>
    </row>
    <row r="202" ht="13.5" customHeight="1">
      <c r="A202" s="375" t="s">
        <v>20</v>
      </c>
    </row>
    <row r="203" spans="2:33" ht="13.5" customHeight="1">
      <c r="B203" s="385" t="s">
        <v>7</v>
      </c>
      <c r="C203" s="386" t="s">
        <v>9</v>
      </c>
      <c r="D203" s="387" t="s">
        <v>10</v>
      </c>
      <c r="E203" s="381" t="s">
        <v>363</v>
      </c>
      <c r="F203" s="381" t="s">
        <v>430</v>
      </c>
      <c r="G203" s="382" t="s">
        <v>431</v>
      </c>
      <c r="H203" s="383" t="s">
        <v>364</v>
      </c>
      <c r="I203" s="381" t="s">
        <v>365</v>
      </c>
      <c r="J203" s="381" t="s">
        <v>366</v>
      </c>
      <c r="K203" s="381" t="s">
        <v>367</v>
      </c>
      <c r="L203" s="381" t="s">
        <v>368</v>
      </c>
      <c r="M203" s="381" t="s">
        <v>369</v>
      </c>
      <c r="N203" s="381" t="s">
        <v>432</v>
      </c>
      <c r="O203" s="381" t="s">
        <v>433</v>
      </c>
      <c r="P203" s="381" t="s">
        <v>370</v>
      </c>
      <c r="Q203" s="381" t="s">
        <v>371</v>
      </c>
      <c r="R203" s="381" t="s">
        <v>372</v>
      </c>
      <c r="S203" s="381" t="s">
        <v>434</v>
      </c>
      <c r="T203" s="381" t="s">
        <v>435</v>
      </c>
      <c r="U203" s="381" t="s">
        <v>436</v>
      </c>
      <c r="V203" s="381" t="s">
        <v>373</v>
      </c>
      <c r="W203" s="381" t="s">
        <v>374</v>
      </c>
      <c r="X203" s="381" t="s">
        <v>375</v>
      </c>
      <c r="Y203" s="381" t="s">
        <v>437</v>
      </c>
      <c r="Z203" s="384" t="s">
        <v>438</v>
      </c>
      <c r="AA203" s="384" t="s">
        <v>376</v>
      </c>
      <c r="AB203" s="384" t="s">
        <v>377</v>
      </c>
      <c r="AC203" s="384" t="s">
        <v>439</v>
      </c>
      <c r="AD203" s="384" t="s">
        <v>440</v>
      </c>
      <c r="AE203" s="384" t="s">
        <v>441</v>
      </c>
      <c r="AF203" s="384" t="s">
        <v>442</v>
      </c>
      <c r="AG203" s="384" t="s">
        <v>378</v>
      </c>
    </row>
    <row r="204" spans="2:33" ht="13.5" customHeight="1">
      <c r="B204" s="390"/>
      <c r="C204" s="391"/>
      <c r="D204" s="392"/>
      <c r="E204" s="406"/>
      <c r="F204" s="393"/>
      <c r="G204" s="406"/>
      <c r="H204" s="393"/>
      <c r="I204" s="406"/>
      <c r="J204" s="393"/>
      <c r="K204" s="407"/>
      <c r="L204" s="393"/>
      <c r="M204" s="406"/>
      <c r="N204" s="393"/>
      <c r="O204" s="406"/>
      <c r="P204" s="393"/>
      <c r="Q204" s="406"/>
      <c r="R204" s="393"/>
      <c r="S204" s="406"/>
      <c r="T204" s="393"/>
      <c r="U204" s="406"/>
      <c r="V204" s="393"/>
      <c r="W204" s="408"/>
      <c r="X204" s="406"/>
      <c r="Y204" s="393"/>
      <c r="Z204" s="409"/>
      <c r="AA204" s="409"/>
      <c r="AB204" s="409"/>
      <c r="AC204" s="409"/>
      <c r="AD204" s="409"/>
      <c r="AE204" s="409"/>
      <c r="AF204" s="409"/>
      <c r="AG204" s="409"/>
    </row>
    <row r="205" spans="2:33" ht="13.5" customHeight="1">
      <c r="B205" s="395"/>
      <c r="C205" s="396"/>
      <c r="D205" s="397"/>
      <c r="E205" s="410"/>
      <c r="F205" s="410"/>
      <c r="G205" s="411"/>
      <c r="H205" s="398"/>
      <c r="I205" s="410"/>
      <c r="J205" s="410"/>
      <c r="K205" s="412"/>
      <c r="L205" s="410"/>
      <c r="M205" s="410"/>
      <c r="N205" s="410"/>
      <c r="O205" s="410"/>
      <c r="P205" s="410"/>
      <c r="Q205" s="410"/>
      <c r="R205" s="410"/>
      <c r="S205" s="410"/>
      <c r="T205" s="410"/>
      <c r="U205" s="410"/>
      <c r="V205" s="413"/>
      <c r="W205" s="413"/>
      <c r="X205" s="414"/>
      <c r="Y205" s="398"/>
      <c r="Z205" s="415"/>
      <c r="AA205" s="415"/>
      <c r="AB205" s="415"/>
      <c r="AC205" s="415"/>
      <c r="AD205" s="415"/>
      <c r="AE205" s="415"/>
      <c r="AF205" s="415"/>
      <c r="AG205" s="415"/>
    </row>
    <row r="206" spans="2:33" ht="13.5" customHeight="1">
      <c r="B206" s="395"/>
      <c r="C206" s="396"/>
      <c r="D206" s="397"/>
      <c r="E206" s="411"/>
      <c r="F206" s="398"/>
      <c r="G206" s="411"/>
      <c r="H206" s="398"/>
      <c r="I206" s="411"/>
      <c r="J206" s="410"/>
      <c r="K206" s="412"/>
      <c r="L206" s="400"/>
      <c r="M206" s="414"/>
      <c r="N206" s="398"/>
      <c r="O206" s="411"/>
      <c r="P206" s="398"/>
      <c r="Q206" s="411"/>
      <c r="R206" s="398"/>
      <c r="S206" s="411"/>
      <c r="T206" s="398"/>
      <c r="U206" s="411"/>
      <c r="V206" s="398"/>
      <c r="W206" s="410"/>
      <c r="X206" s="411"/>
      <c r="Y206" s="398"/>
      <c r="Z206" s="416"/>
      <c r="AA206" s="416"/>
      <c r="AB206" s="416"/>
      <c r="AC206" s="416"/>
      <c r="AD206" s="416"/>
      <c r="AE206" s="416"/>
      <c r="AF206" s="416"/>
      <c r="AG206" s="416"/>
    </row>
    <row r="207" spans="2:33" ht="13.5" customHeight="1">
      <c r="B207" s="395"/>
      <c r="C207" s="396"/>
      <c r="D207" s="397"/>
      <c r="E207" s="410"/>
      <c r="F207" s="410"/>
      <c r="G207" s="411"/>
      <c r="H207" s="400"/>
      <c r="I207" s="410"/>
      <c r="J207" s="410"/>
      <c r="K207" s="412"/>
      <c r="L207" s="410"/>
      <c r="M207" s="410"/>
      <c r="N207" s="410"/>
      <c r="O207" s="410"/>
      <c r="P207" s="410"/>
      <c r="Q207" s="410"/>
      <c r="R207" s="410"/>
      <c r="S207" s="410"/>
      <c r="T207" s="410"/>
      <c r="U207" s="410"/>
      <c r="V207" s="410"/>
      <c r="W207" s="410"/>
      <c r="X207" s="411"/>
      <c r="Y207" s="398"/>
      <c r="Z207" s="416"/>
      <c r="AA207" s="416"/>
      <c r="AB207" s="416"/>
      <c r="AC207" s="416"/>
      <c r="AD207" s="416"/>
      <c r="AE207" s="416"/>
      <c r="AF207" s="416"/>
      <c r="AG207" s="416"/>
    </row>
    <row r="208" spans="2:33" ht="13.5" customHeight="1">
      <c r="B208" s="417"/>
      <c r="C208" s="418"/>
      <c r="D208" s="419"/>
      <c r="E208" s="420"/>
      <c r="F208" s="420"/>
      <c r="G208" s="420"/>
      <c r="H208" s="420"/>
      <c r="I208" s="420"/>
      <c r="J208" s="421"/>
      <c r="K208" s="422"/>
      <c r="L208" s="420"/>
      <c r="M208" s="420"/>
      <c r="N208" s="420"/>
      <c r="O208" s="420"/>
      <c r="P208" s="420"/>
      <c r="Q208" s="420"/>
      <c r="R208" s="420"/>
      <c r="S208" s="420"/>
      <c r="T208" s="420"/>
      <c r="U208" s="420"/>
      <c r="V208" s="423"/>
      <c r="W208" s="423"/>
      <c r="X208" s="423"/>
      <c r="Y208" s="420"/>
      <c r="Z208" s="424"/>
      <c r="AA208" s="424"/>
      <c r="AB208" s="424"/>
      <c r="AC208" s="424"/>
      <c r="AD208" s="424"/>
      <c r="AE208" s="424"/>
      <c r="AF208" s="424"/>
      <c r="AG208" s="424"/>
    </row>
  </sheetData>
  <sheetProtection/>
  <mergeCells count="2">
    <mergeCell ref="A1:A2"/>
    <mergeCell ref="H1:H2"/>
  </mergeCells>
  <conditionalFormatting sqref="E4:AG200">
    <cfRule type="cellIs" priority="1" dxfId="4" operator="greaterThanOrEqual">
      <formula>30</formula>
    </cfRule>
  </conditionalFormatting>
  <dataValidations count="1">
    <dataValidation type="list" allowBlank="1" showInputMessage="1" showErrorMessage="1" sqref="A202 A4:A9 A10:A200">
      <formula1>$AL$5:$AL$6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0" fitToWidth="1" horizontalDpi="600" verticalDpi="600" orientation="landscape" paperSize="8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208"/>
  <sheetViews>
    <sheetView showGridLines="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" sqref="E4"/>
    </sheetView>
  </sheetViews>
  <sheetFormatPr defaultColWidth="9.00390625" defaultRowHeight="13.5" customHeight="1"/>
  <cols>
    <col min="1" max="1" width="4.50390625" style="2" customWidth="1"/>
    <col min="2" max="2" width="18.375" style="3" customWidth="1"/>
    <col min="3" max="3" width="22.625" style="3" customWidth="1"/>
    <col min="4" max="4" width="8.625" style="2" customWidth="1"/>
    <col min="5" max="8" width="7.50390625" style="3" customWidth="1"/>
    <col min="9" max="9" width="44.625" style="3" bestFit="1" customWidth="1"/>
    <col min="10" max="16384" width="9.00390625" style="3" customWidth="1"/>
  </cols>
  <sheetData>
    <row r="1" spans="5:13" ht="13.5" customHeight="1">
      <c r="E1" s="625" t="s">
        <v>248</v>
      </c>
      <c r="F1" s="625"/>
      <c r="G1" s="625" t="s">
        <v>249</v>
      </c>
      <c r="H1" s="625"/>
      <c r="I1" s="288" t="s">
        <v>250</v>
      </c>
      <c r="K1" s="83"/>
      <c r="L1" s="83"/>
      <c r="M1" s="83"/>
    </row>
    <row r="2" spans="5:13" ht="13.5" customHeight="1">
      <c r="E2" s="121"/>
      <c r="F2" s="121"/>
      <c r="G2" s="121"/>
      <c r="H2" s="121"/>
      <c r="I2" s="93"/>
      <c r="J2" s="83"/>
      <c r="K2" s="83"/>
      <c r="L2" s="83"/>
      <c r="M2" s="83"/>
    </row>
    <row r="3" spans="1:9" ht="13.5" customHeight="1">
      <c r="A3" s="245" t="s">
        <v>6</v>
      </c>
      <c r="B3" s="243" t="s">
        <v>279</v>
      </c>
      <c r="C3" s="243" t="s">
        <v>280</v>
      </c>
      <c r="D3" s="247" t="s">
        <v>252</v>
      </c>
      <c r="E3" s="242" t="s">
        <v>253</v>
      </c>
      <c r="F3" s="293" t="s">
        <v>254</v>
      </c>
      <c r="G3" s="293" t="s">
        <v>255</v>
      </c>
      <c r="H3" s="244" t="s">
        <v>256</v>
      </c>
      <c r="I3" s="93" t="s">
        <v>257</v>
      </c>
    </row>
    <row r="4" spans="1:9" ht="13.5" customHeight="1">
      <c r="A4" s="92" t="str">
        <f>'入力画面'!A4</f>
        <v>-</v>
      </c>
      <c r="B4" s="250" t="s">
        <v>92</v>
      </c>
      <c r="C4" s="251" t="s">
        <v>91</v>
      </c>
      <c r="D4" s="252" t="s">
        <v>93</v>
      </c>
      <c r="E4" s="253"/>
      <c r="F4" s="294"/>
      <c r="G4" s="294"/>
      <c r="H4" s="254"/>
      <c r="I4" s="93"/>
    </row>
    <row r="5" spans="1:9" ht="13.5" customHeight="1">
      <c r="A5" s="92" t="str">
        <f>'入力画面'!A5</f>
        <v>-</v>
      </c>
      <c r="B5" s="250" t="s">
        <v>22</v>
      </c>
      <c r="C5" s="251" t="s">
        <v>21</v>
      </c>
      <c r="D5" s="252" t="s">
        <v>23</v>
      </c>
      <c r="E5" s="255"/>
      <c r="F5" s="295"/>
      <c r="G5" s="295"/>
      <c r="H5" s="256"/>
      <c r="I5" s="93"/>
    </row>
    <row r="6" spans="1:9" ht="13.5" customHeight="1">
      <c r="A6" s="92" t="str">
        <f>'入力画面'!A6</f>
        <v>-</v>
      </c>
      <c r="B6" s="250" t="s">
        <v>316</v>
      </c>
      <c r="C6" s="251" t="s">
        <v>317</v>
      </c>
      <c r="D6" s="252" t="s">
        <v>318</v>
      </c>
      <c r="E6" s="255"/>
      <c r="F6" s="295"/>
      <c r="G6" s="295"/>
      <c r="H6" s="256"/>
      <c r="I6" s="93"/>
    </row>
    <row r="7" spans="1:9" ht="13.5" customHeight="1">
      <c r="A7" s="92" t="str">
        <f>'入力画面'!A7</f>
        <v>-</v>
      </c>
      <c r="B7" s="250" t="s">
        <v>212</v>
      </c>
      <c r="C7" s="251" t="s">
        <v>211</v>
      </c>
      <c r="D7" s="252" t="s">
        <v>213</v>
      </c>
      <c r="E7" s="257"/>
      <c r="F7" s="296"/>
      <c r="G7" s="296"/>
      <c r="H7" s="258"/>
      <c r="I7" s="274"/>
    </row>
    <row r="8" spans="1:9" ht="13.5" customHeight="1">
      <c r="A8" s="92" t="str">
        <f>'入力画面'!A8</f>
        <v>-</v>
      </c>
      <c r="B8" s="250" t="s">
        <v>30</v>
      </c>
      <c r="C8" s="251" t="s">
        <v>29</v>
      </c>
      <c r="D8" s="252" t="s">
        <v>31</v>
      </c>
      <c r="E8" s="255"/>
      <c r="F8" s="295"/>
      <c r="G8" s="295"/>
      <c r="H8" s="256"/>
      <c r="I8" s="93"/>
    </row>
    <row r="9" spans="1:9" ht="13.5" customHeight="1">
      <c r="A9" s="92" t="str">
        <f>'入力画面'!A9</f>
        <v>-</v>
      </c>
      <c r="B9" s="250" t="s">
        <v>80</v>
      </c>
      <c r="C9" s="251" t="s">
        <v>79</v>
      </c>
      <c r="D9" s="252" t="s">
        <v>81</v>
      </c>
      <c r="E9" s="259"/>
      <c r="F9" s="297"/>
      <c r="G9" s="297"/>
      <c r="H9" s="256"/>
      <c r="I9" s="93"/>
    </row>
    <row r="10" spans="1:11" ht="13.5" customHeight="1">
      <c r="A10" s="92" t="str">
        <f>'入力画面'!A10</f>
        <v>-</v>
      </c>
      <c r="B10" s="250" t="s">
        <v>39</v>
      </c>
      <c r="C10" s="251" t="s">
        <v>38</v>
      </c>
      <c r="D10" s="252" t="s">
        <v>40</v>
      </c>
      <c r="E10" s="259">
        <v>17.2</v>
      </c>
      <c r="F10" s="297">
        <v>29.6</v>
      </c>
      <c r="G10" s="297">
        <v>10</v>
      </c>
      <c r="H10" s="256">
        <v>30</v>
      </c>
      <c r="I10" s="93"/>
      <c r="J10" s="1"/>
      <c r="K10" s="1"/>
    </row>
    <row r="11" spans="1:9" ht="13.5" customHeight="1">
      <c r="A11" s="92" t="str">
        <f>'入力画面'!A11</f>
        <v>-</v>
      </c>
      <c r="B11" s="250" t="s">
        <v>42</v>
      </c>
      <c r="C11" s="251" t="s">
        <v>41</v>
      </c>
      <c r="D11" s="252" t="s">
        <v>43</v>
      </c>
      <c r="E11" s="259">
        <v>12.5</v>
      </c>
      <c r="F11" s="297">
        <v>22.2</v>
      </c>
      <c r="G11" s="297">
        <v>10</v>
      </c>
      <c r="H11" s="256">
        <v>22</v>
      </c>
      <c r="I11" s="274" t="s">
        <v>258</v>
      </c>
    </row>
    <row r="12" spans="1:9" ht="13.5" customHeight="1">
      <c r="A12" s="92" t="str">
        <f>'入力画面'!A12</f>
        <v>-</v>
      </c>
      <c r="B12" s="250" t="s">
        <v>87</v>
      </c>
      <c r="C12" s="251" t="s">
        <v>86</v>
      </c>
      <c r="D12" s="252" t="s">
        <v>88</v>
      </c>
      <c r="E12" s="257"/>
      <c r="F12" s="296"/>
      <c r="G12" s="296"/>
      <c r="H12" s="258"/>
      <c r="I12" s="93"/>
    </row>
    <row r="13" spans="1:9" ht="13.5" customHeight="1">
      <c r="A13" s="92" t="str">
        <f>'入力画面'!A13</f>
        <v>-</v>
      </c>
      <c r="B13" s="250" t="s">
        <v>44</v>
      </c>
      <c r="C13" s="251" t="s">
        <v>44</v>
      </c>
      <c r="D13" s="252" t="s">
        <v>45</v>
      </c>
      <c r="E13" s="255"/>
      <c r="F13" s="295"/>
      <c r="G13" s="295"/>
      <c r="H13" s="256"/>
      <c r="I13" s="93"/>
    </row>
    <row r="14" spans="1:9" ht="13.5" customHeight="1">
      <c r="A14" s="92" t="str">
        <f>'入力画面'!A14</f>
        <v>-</v>
      </c>
      <c r="B14" s="250" t="s">
        <v>46</v>
      </c>
      <c r="C14" s="251" t="s">
        <v>46</v>
      </c>
      <c r="D14" s="252" t="s">
        <v>47</v>
      </c>
      <c r="E14" s="255"/>
      <c r="F14" s="295"/>
      <c r="G14" s="295"/>
      <c r="H14" s="256"/>
      <c r="I14" s="93"/>
    </row>
    <row r="15" spans="1:9" ht="13.5" customHeight="1">
      <c r="A15" s="92" t="str">
        <f>'入力画面'!A15</f>
        <v>-</v>
      </c>
      <c r="B15" s="250" t="s">
        <v>132</v>
      </c>
      <c r="C15" s="251" t="s">
        <v>319</v>
      </c>
      <c r="D15" s="252" t="s">
        <v>133</v>
      </c>
      <c r="E15" s="255">
        <v>14</v>
      </c>
      <c r="F15" s="295">
        <v>24</v>
      </c>
      <c r="G15" s="295">
        <v>11</v>
      </c>
      <c r="H15" s="256">
        <v>24</v>
      </c>
      <c r="I15" s="93"/>
    </row>
    <row r="16" spans="1:9" ht="13.5" customHeight="1">
      <c r="A16" s="92" t="str">
        <f>'入力画面'!A16</f>
        <v>-</v>
      </c>
      <c r="B16" s="250" t="s">
        <v>320</v>
      </c>
      <c r="C16" s="251" t="s">
        <v>55</v>
      </c>
      <c r="D16" s="252" t="s">
        <v>56</v>
      </c>
      <c r="E16" s="255">
        <v>14</v>
      </c>
      <c r="F16" s="295">
        <v>21</v>
      </c>
      <c r="G16" s="295">
        <v>11</v>
      </c>
      <c r="H16" s="256">
        <v>21</v>
      </c>
      <c r="I16" s="93"/>
    </row>
    <row r="17" spans="1:9" ht="13.5" customHeight="1">
      <c r="A17" s="92" t="str">
        <f>'入力画面'!A17</f>
        <v>-</v>
      </c>
      <c r="B17" s="250" t="s">
        <v>320</v>
      </c>
      <c r="C17" s="251" t="s">
        <v>72</v>
      </c>
      <c r="D17" s="252" t="s">
        <v>56</v>
      </c>
      <c r="E17" s="255">
        <v>14</v>
      </c>
      <c r="F17" s="295">
        <v>21</v>
      </c>
      <c r="G17" s="295">
        <v>11</v>
      </c>
      <c r="H17" s="256">
        <v>21</v>
      </c>
      <c r="I17" s="93"/>
    </row>
    <row r="18" spans="1:9" ht="13.5" customHeight="1">
      <c r="A18" s="92" t="str">
        <f>'入力画面'!A18</f>
        <v>-</v>
      </c>
      <c r="B18" s="250" t="s">
        <v>320</v>
      </c>
      <c r="C18" s="251" t="s">
        <v>106</v>
      </c>
      <c r="D18" s="252" t="s">
        <v>56</v>
      </c>
      <c r="E18" s="255">
        <v>14</v>
      </c>
      <c r="F18" s="295">
        <v>21</v>
      </c>
      <c r="G18" s="295">
        <v>11</v>
      </c>
      <c r="H18" s="256">
        <v>21</v>
      </c>
      <c r="I18" s="274"/>
    </row>
    <row r="19" spans="1:9" ht="13.5" customHeight="1">
      <c r="A19" s="92" t="str">
        <f>'入力画面'!A19</f>
        <v>-</v>
      </c>
      <c r="B19" s="250" t="s">
        <v>321</v>
      </c>
      <c r="C19" s="251" t="s">
        <v>53</v>
      </c>
      <c r="D19" s="252" t="s">
        <v>54</v>
      </c>
      <c r="E19" s="257"/>
      <c r="F19" s="296"/>
      <c r="G19" s="296"/>
      <c r="H19" s="258"/>
      <c r="I19" s="93"/>
    </row>
    <row r="20" spans="1:9" ht="13.5" customHeight="1">
      <c r="A20" s="92" t="str">
        <f>'入力画面'!A20</f>
        <v>-</v>
      </c>
      <c r="B20" s="250" t="s">
        <v>321</v>
      </c>
      <c r="C20" s="251" t="s">
        <v>322</v>
      </c>
      <c r="D20" s="252" t="s">
        <v>54</v>
      </c>
      <c r="E20" s="257"/>
      <c r="F20" s="296"/>
      <c r="G20" s="296"/>
      <c r="H20" s="258"/>
      <c r="I20" s="93"/>
    </row>
    <row r="21" spans="1:13" ht="13.5" customHeight="1">
      <c r="A21" s="92" t="str">
        <f>'入力画面'!A21</f>
        <v>-</v>
      </c>
      <c r="B21" s="250" t="s">
        <v>321</v>
      </c>
      <c r="C21" s="251" t="s">
        <v>323</v>
      </c>
      <c r="D21" s="252" t="s">
        <v>54</v>
      </c>
      <c r="E21" s="259"/>
      <c r="F21" s="296"/>
      <c r="G21" s="297"/>
      <c r="H21" s="258"/>
      <c r="I21" s="274" t="s">
        <v>259</v>
      </c>
      <c r="J21" s="1"/>
      <c r="K21" s="1"/>
      <c r="L21" s="1"/>
      <c r="M21" s="1"/>
    </row>
    <row r="22" spans="1:9" ht="13.5" customHeight="1">
      <c r="A22" s="92" t="str">
        <f>'入力画面'!A22</f>
        <v>-</v>
      </c>
      <c r="B22" s="250" t="s">
        <v>321</v>
      </c>
      <c r="C22" s="251" t="s">
        <v>166</v>
      </c>
      <c r="D22" s="252" t="s">
        <v>54</v>
      </c>
      <c r="E22" s="257"/>
      <c r="F22" s="296"/>
      <c r="G22" s="296"/>
      <c r="H22" s="258"/>
      <c r="I22" s="93"/>
    </row>
    <row r="23" spans="1:9" ht="13.5" customHeight="1">
      <c r="A23" s="92" t="str">
        <f>'入力画面'!A23</f>
        <v>-</v>
      </c>
      <c r="B23" s="250" t="s">
        <v>324</v>
      </c>
      <c r="C23" s="251" t="s">
        <v>48</v>
      </c>
      <c r="D23" s="252" t="s">
        <v>49</v>
      </c>
      <c r="E23" s="257"/>
      <c r="F23" s="296"/>
      <c r="G23" s="296"/>
      <c r="H23" s="258"/>
      <c r="I23" s="93"/>
    </row>
    <row r="24" spans="1:9" ht="13.5" customHeight="1">
      <c r="A24" s="92" t="str">
        <f>'入力画面'!A24</f>
        <v>-</v>
      </c>
      <c r="B24" s="250" t="s">
        <v>61</v>
      </c>
      <c r="C24" s="251" t="s">
        <v>60</v>
      </c>
      <c r="D24" s="252" t="s">
        <v>62</v>
      </c>
      <c r="E24" s="261"/>
      <c r="F24" s="298"/>
      <c r="G24" s="298"/>
      <c r="H24" s="262"/>
      <c r="I24" s="93"/>
    </row>
    <row r="25" spans="1:9" ht="13.5" customHeight="1">
      <c r="A25" s="92" t="str">
        <f>'入力画面'!A25</f>
        <v>-</v>
      </c>
      <c r="B25" s="250" t="s">
        <v>176</v>
      </c>
      <c r="C25" s="251" t="s">
        <v>199</v>
      </c>
      <c r="D25" s="252" t="s">
        <v>177</v>
      </c>
      <c r="E25" s="255">
        <v>14</v>
      </c>
      <c r="F25" s="295">
        <v>28</v>
      </c>
      <c r="G25" s="295">
        <v>11</v>
      </c>
      <c r="H25" s="256">
        <v>28</v>
      </c>
      <c r="I25" s="274"/>
    </row>
    <row r="26" spans="1:9" ht="13.5" customHeight="1">
      <c r="A26" s="92" t="str">
        <f>'入力画面'!A26</f>
        <v>-</v>
      </c>
      <c r="B26" s="250" t="s">
        <v>101</v>
      </c>
      <c r="C26" s="251" t="s">
        <v>100</v>
      </c>
      <c r="D26" s="252" t="s">
        <v>102</v>
      </c>
      <c r="E26" s="261"/>
      <c r="F26" s="298"/>
      <c r="G26" s="298"/>
      <c r="H26" s="262"/>
      <c r="I26" s="93"/>
    </row>
    <row r="27" spans="1:9" ht="13.5" customHeight="1">
      <c r="A27" s="92" t="str">
        <f>'入力画面'!A27</f>
        <v>-</v>
      </c>
      <c r="B27" s="250" t="s">
        <v>161</v>
      </c>
      <c r="C27" s="251" t="s">
        <v>161</v>
      </c>
      <c r="D27" s="252" t="s">
        <v>162</v>
      </c>
      <c r="E27" s="255">
        <v>8</v>
      </c>
      <c r="F27" s="295">
        <v>18</v>
      </c>
      <c r="G27" s="295">
        <v>5</v>
      </c>
      <c r="H27" s="256">
        <v>18</v>
      </c>
      <c r="I27" s="93"/>
    </row>
    <row r="28" spans="1:9" ht="13.5" customHeight="1">
      <c r="A28" s="92" t="str">
        <f>'入力画面'!A28</f>
        <v>-</v>
      </c>
      <c r="B28" s="250" t="s">
        <v>325</v>
      </c>
      <c r="C28" s="251" t="s">
        <v>326</v>
      </c>
      <c r="D28" s="252">
        <v>0</v>
      </c>
      <c r="E28" s="259"/>
      <c r="F28" s="297"/>
      <c r="G28" s="297"/>
      <c r="H28" s="260"/>
      <c r="I28" s="93"/>
    </row>
    <row r="29" spans="1:9" ht="13.5" customHeight="1">
      <c r="A29" s="92" t="str">
        <f>'入力画面'!A29</f>
        <v>-</v>
      </c>
      <c r="B29" s="250" t="s">
        <v>64</v>
      </c>
      <c r="C29" s="251" t="s">
        <v>63</v>
      </c>
      <c r="D29" s="252" t="s">
        <v>65</v>
      </c>
      <c r="E29" s="261"/>
      <c r="F29" s="298"/>
      <c r="G29" s="298"/>
      <c r="H29" s="262"/>
      <c r="I29" s="93"/>
    </row>
    <row r="30" spans="1:9" ht="13.5" customHeight="1">
      <c r="A30" s="92" t="str">
        <f>'入力画面'!A30</f>
        <v>-</v>
      </c>
      <c r="B30" s="250" t="s">
        <v>108</v>
      </c>
      <c r="C30" s="251" t="s">
        <v>107</v>
      </c>
      <c r="D30" s="252" t="s">
        <v>109</v>
      </c>
      <c r="E30" s="257"/>
      <c r="F30" s="296"/>
      <c r="G30" s="296"/>
      <c r="H30" s="258"/>
      <c r="I30" s="93"/>
    </row>
    <row r="31" spans="1:9" ht="13.5" customHeight="1">
      <c r="A31" s="92" t="str">
        <f>'入力画面'!A31</f>
        <v>-</v>
      </c>
      <c r="B31" s="250" t="s">
        <v>154</v>
      </c>
      <c r="C31" s="251" t="s">
        <v>154</v>
      </c>
      <c r="D31" s="252" t="s">
        <v>155</v>
      </c>
      <c r="E31" s="255">
        <v>21</v>
      </c>
      <c r="F31" s="295">
        <v>32</v>
      </c>
      <c r="G31" s="295">
        <v>18</v>
      </c>
      <c r="H31" s="256">
        <v>32</v>
      </c>
      <c r="I31" s="93"/>
    </row>
    <row r="32" spans="1:9" ht="13.5" customHeight="1">
      <c r="A32" s="92" t="str">
        <f>'入力画面'!A32</f>
        <v>-</v>
      </c>
      <c r="B32" s="250" t="s">
        <v>209</v>
      </c>
      <c r="C32" s="251" t="s">
        <v>208</v>
      </c>
      <c r="D32" s="252" t="s">
        <v>210</v>
      </c>
      <c r="E32" s="257"/>
      <c r="F32" s="296"/>
      <c r="G32" s="296"/>
      <c r="H32" s="258"/>
      <c r="I32" s="93"/>
    </row>
    <row r="33" spans="1:9" ht="13.5" customHeight="1">
      <c r="A33" s="92" t="str">
        <f>'入力画面'!A33</f>
        <v>-</v>
      </c>
      <c r="B33" s="250" t="s">
        <v>89</v>
      </c>
      <c r="C33" s="251" t="s">
        <v>89</v>
      </c>
      <c r="D33" s="252" t="s">
        <v>90</v>
      </c>
      <c r="E33" s="261"/>
      <c r="F33" s="298"/>
      <c r="G33" s="298"/>
      <c r="H33" s="262"/>
      <c r="I33" s="93"/>
    </row>
    <row r="34" spans="1:9" ht="13.5" customHeight="1">
      <c r="A34" s="92" t="str">
        <f>'入力画面'!A34</f>
        <v>-</v>
      </c>
      <c r="B34" s="250" t="s">
        <v>51</v>
      </c>
      <c r="C34" s="251" t="s">
        <v>50</v>
      </c>
      <c r="D34" s="252" t="s">
        <v>52</v>
      </c>
      <c r="E34" s="259"/>
      <c r="F34" s="297"/>
      <c r="G34" s="297"/>
      <c r="H34" s="260"/>
      <c r="I34" s="93"/>
    </row>
    <row r="35" spans="1:9" ht="13.5" customHeight="1">
      <c r="A35" s="92" t="str">
        <f>'入力画面'!A35</f>
        <v>-</v>
      </c>
      <c r="B35" s="250" t="s">
        <v>104</v>
      </c>
      <c r="C35" s="251" t="s">
        <v>103</v>
      </c>
      <c r="D35" s="252" t="s">
        <v>105</v>
      </c>
      <c r="E35" s="255">
        <v>17</v>
      </c>
      <c r="F35" s="295">
        <v>24</v>
      </c>
      <c r="G35" s="295">
        <v>14</v>
      </c>
      <c r="H35" s="256">
        <v>24</v>
      </c>
      <c r="I35" s="274"/>
    </row>
    <row r="36" spans="1:9" ht="13.5" customHeight="1">
      <c r="A36" s="92" t="str">
        <f>'入力画面'!A36</f>
        <v>-</v>
      </c>
      <c r="B36" s="250" t="s">
        <v>327</v>
      </c>
      <c r="C36" s="251" t="s">
        <v>328</v>
      </c>
      <c r="D36" s="252">
        <v>0</v>
      </c>
      <c r="E36" s="261"/>
      <c r="F36" s="298"/>
      <c r="G36" s="298"/>
      <c r="H36" s="262"/>
      <c r="I36" s="93"/>
    </row>
    <row r="37" spans="1:9" ht="13.5" customHeight="1">
      <c r="A37" s="92" t="str">
        <f>'入力画面'!A37</f>
        <v>-</v>
      </c>
      <c r="B37" s="250" t="s">
        <v>114</v>
      </c>
      <c r="C37" s="251" t="s">
        <v>113</v>
      </c>
      <c r="D37" s="252" t="s">
        <v>115</v>
      </c>
      <c r="E37" s="261"/>
      <c r="F37" s="298"/>
      <c r="G37" s="298"/>
      <c r="H37" s="262"/>
      <c r="I37" s="93"/>
    </row>
    <row r="38" spans="1:9" ht="13.5" customHeight="1">
      <c r="A38" s="92" t="str">
        <f>'入力画面'!A38</f>
        <v>-</v>
      </c>
      <c r="B38" s="250" t="s">
        <v>70</v>
      </c>
      <c r="C38" s="251" t="s">
        <v>69</v>
      </c>
      <c r="D38" s="252" t="s">
        <v>71</v>
      </c>
      <c r="E38" s="259">
        <v>10</v>
      </c>
      <c r="F38" s="297">
        <v>21</v>
      </c>
      <c r="G38" s="297">
        <v>7</v>
      </c>
      <c r="H38" s="260">
        <v>21</v>
      </c>
      <c r="I38" s="93"/>
    </row>
    <row r="39" spans="1:9" ht="13.5" customHeight="1">
      <c r="A39" s="92" t="str">
        <f>'入力画面'!A39</f>
        <v>-</v>
      </c>
      <c r="B39" s="250" t="s">
        <v>329</v>
      </c>
      <c r="C39" s="251" t="s">
        <v>12</v>
      </c>
      <c r="D39" s="252" t="s">
        <v>13</v>
      </c>
      <c r="E39" s="255">
        <v>14</v>
      </c>
      <c r="F39" s="295">
        <v>21</v>
      </c>
      <c r="G39" s="295">
        <v>11</v>
      </c>
      <c r="H39" s="256">
        <v>21</v>
      </c>
      <c r="I39" s="93"/>
    </row>
    <row r="40" spans="1:9" ht="13.5" customHeight="1">
      <c r="A40" s="92" t="str">
        <f>'入力画面'!A40</f>
        <v>-</v>
      </c>
      <c r="B40" s="250" t="s">
        <v>330</v>
      </c>
      <c r="C40" s="251" t="s">
        <v>331</v>
      </c>
      <c r="D40" s="252" t="s">
        <v>13</v>
      </c>
      <c r="E40" s="255">
        <v>14</v>
      </c>
      <c r="F40" s="295">
        <v>21</v>
      </c>
      <c r="G40" s="295">
        <v>11</v>
      </c>
      <c r="H40" s="256">
        <v>21</v>
      </c>
      <c r="I40" s="93"/>
    </row>
    <row r="41" spans="1:9" ht="13.5" customHeight="1">
      <c r="A41" s="92" t="str">
        <f>'入力画面'!A41</f>
        <v>-</v>
      </c>
      <c r="B41" s="250" t="s">
        <v>332</v>
      </c>
      <c r="C41" s="251" t="s">
        <v>331</v>
      </c>
      <c r="D41" s="252" t="s">
        <v>13</v>
      </c>
      <c r="E41" s="259">
        <v>14</v>
      </c>
      <c r="F41" s="297">
        <v>21</v>
      </c>
      <c r="G41" s="297">
        <v>11</v>
      </c>
      <c r="H41" s="260">
        <v>21</v>
      </c>
      <c r="I41" s="93"/>
    </row>
    <row r="42" spans="1:9" ht="13.5" customHeight="1">
      <c r="A42" s="92" t="str">
        <f>'入力画面'!A42</f>
        <v>-</v>
      </c>
      <c r="B42" s="250" t="s">
        <v>111</v>
      </c>
      <c r="C42" s="251" t="s">
        <v>110</v>
      </c>
      <c r="D42" s="252" t="s">
        <v>112</v>
      </c>
      <c r="E42" s="261"/>
      <c r="F42" s="298"/>
      <c r="G42" s="298"/>
      <c r="H42" s="262"/>
      <c r="I42" s="93"/>
    </row>
    <row r="43" spans="1:9" ht="13.5" customHeight="1">
      <c r="A43" s="92" t="str">
        <f>'入力画面'!A43</f>
        <v>-</v>
      </c>
      <c r="B43" s="250" t="s">
        <v>83</v>
      </c>
      <c r="C43" s="251" t="s">
        <v>82</v>
      </c>
      <c r="D43" s="252" t="s">
        <v>84</v>
      </c>
      <c r="E43" s="259">
        <v>14</v>
      </c>
      <c r="F43" s="297">
        <v>21</v>
      </c>
      <c r="G43" s="297">
        <v>11</v>
      </c>
      <c r="H43" s="260">
        <v>21</v>
      </c>
      <c r="I43" s="93"/>
    </row>
    <row r="44" spans="1:12" ht="13.5" customHeight="1">
      <c r="A44" s="92" t="str">
        <f>'入力画面'!A44</f>
        <v>-</v>
      </c>
      <c r="B44" s="250" t="s">
        <v>83</v>
      </c>
      <c r="C44" s="251" t="s">
        <v>85</v>
      </c>
      <c r="D44" s="252" t="s">
        <v>84</v>
      </c>
      <c r="E44" s="255">
        <v>14</v>
      </c>
      <c r="F44" s="295">
        <v>21</v>
      </c>
      <c r="G44" s="295">
        <v>11</v>
      </c>
      <c r="H44" s="256">
        <v>21</v>
      </c>
      <c r="I44" s="274"/>
      <c r="J44" s="1"/>
      <c r="K44" s="1"/>
      <c r="L44" s="1"/>
    </row>
    <row r="45" spans="1:9" ht="13.5" customHeight="1">
      <c r="A45" s="92" t="str">
        <f>'入力画面'!A45</f>
        <v>-</v>
      </c>
      <c r="B45" s="250" t="s">
        <v>333</v>
      </c>
      <c r="C45" s="251" t="s">
        <v>334</v>
      </c>
      <c r="D45" s="252" t="s">
        <v>335</v>
      </c>
      <c r="E45" s="261"/>
      <c r="F45" s="298"/>
      <c r="G45" s="298"/>
      <c r="H45" s="262"/>
      <c r="I45" s="289"/>
    </row>
    <row r="46" spans="1:9" ht="13.5" customHeight="1">
      <c r="A46" s="92" t="str">
        <f>'入力画面'!A46</f>
        <v>-</v>
      </c>
      <c r="B46" s="250" t="s">
        <v>117</v>
      </c>
      <c r="C46" s="251" t="s">
        <v>116</v>
      </c>
      <c r="D46" s="252" t="s">
        <v>118</v>
      </c>
      <c r="E46" s="259">
        <v>14</v>
      </c>
      <c r="F46" s="297">
        <v>21</v>
      </c>
      <c r="G46" s="297">
        <v>11</v>
      </c>
      <c r="H46" s="260">
        <v>21</v>
      </c>
      <c r="I46" s="93"/>
    </row>
    <row r="47" spans="1:11" ht="13.5" customHeight="1">
      <c r="A47" s="92" t="str">
        <f>'入力画面'!A47</f>
        <v>-</v>
      </c>
      <c r="B47" s="250" t="s">
        <v>119</v>
      </c>
      <c r="C47" s="251" t="s">
        <v>119</v>
      </c>
      <c r="D47" s="252" t="s">
        <v>120</v>
      </c>
      <c r="E47" s="259">
        <v>10</v>
      </c>
      <c r="F47" s="297">
        <v>21</v>
      </c>
      <c r="G47" s="297">
        <v>7</v>
      </c>
      <c r="H47" s="260">
        <v>21</v>
      </c>
      <c r="I47" s="274"/>
      <c r="J47" s="1"/>
      <c r="K47" s="1"/>
    </row>
    <row r="48" spans="1:9" ht="13.5" customHeight="1">
      <c r="A48" s="92" t="str">
        <f>'入力画面'!A48</f>
        <v>-</v>
      </c>
      <c r="B48" s="250" t="s">
        <v>144</v>
      </c>
      <c r="C48" s="251" t="s">
        <v>143</v>
      </c>
      <c r="D48" s="252" t="s">
        <v>145</v>
      </c>
      <c r="E48" s="255"/>
      <c r="F48" s="295"/>
      <c r="G48" s="295"/>
      <c r="H48" s="256"/>
      <c r="I48" s="93"/>
    </row>
    <row r="49" spans="1:9" ht="13.5" customHeight="1">
      <c r="A49" s="92" t="str">
        <f>'入力画面'!A49</f>
        <v>-</v>
      </c>
      <c r="B49" s="250" t="s">
        <v>192</v>
      </c>
      <c r="C49" s="251" t="s">
        <v>191</v>
      </c>
      <c r="D49" s="252" t="s">
        <v>193</v>
      </c>
      <c r="E49" s="261"/>
      <c r="F49" s="298"/>
      <c r="G49" s="298"/>
      <c r="H49" s="262"/>
      <c r="I49" s="93"/>
    </row>
    <row r="50" spans="1:9" ht="13.5" customHeight="1">
      <c r="A50" s="92" t="str">
        <f>'入力画面'!A50</f>
        <v>-</v>
      </c>
      <c r="B50" s="250" t="s">
        <v>192</v>
      </c>
      <c r="C50" s="251" t="s">
        <v>194</v>
      </c>
      <c r="D50" s="252" t="s">
        <v>195</v>
      </c>
      <c r="E50" s="261"/>
      <c r="F50" s="298"/>
      <c r="G50" s="298"/>
      <c r="H50" s="262"/>
      <c r="I50" s="93"/>
    </row>
    <row r="51" spans="1:9" ht="13.5" customHeight="1">
      <c r="A51" s="92" t="str">
        <f>'入力画面'!A51</f>
        <v>-</v>
      </c>
      <c r="B51" s="250" t="s">
        <v>124</v>
      </c>
      <c r="C51" s="251" t="s">
        <v>123</v>
      </c>
      <c r="D51" s="252" t="s">
        <v>125</v>
      </c>
      <c r="E51" s="255"/>
      <c r="F51" s="295"/>
      <c r="G51" s="295"/>
      <c r="H51" s="256"/>
      <c r="I51" s="93"/>
    </row>
    <row r="52" spans="1:9" ht="13.5" customHeight="1">
      <c r="A52" s="92" t="str">
        <f>'入力画面'!A52</f>
        <v>-</v>
      </c>
      <c r="B52" s="250" t="s">
        <v>336</v>
      </c>
      <c r="C52" s="251" t="s">
        <v>337</v>
      </c>
      <c r="D52" s="252">
        <v>0</v>
      </c>
      <c r="E52" s="255"/>
      <c r="F52" s="295"/>
      <c r="G52" s="295"/>
      <c r="H52" s="256"/>
      <c r="I52" s="93"/>
    </row>
    <row r="53" spans="1:9" ht="13.5" customHeight="1">
      <c r="A53" s="92" t="str">
        <f>'入力画面'!A53</f>
        <v>-</v>
      </c>
      <c r="B53" s="250" t="s">
        <v>127</v>
      </c>
      <c r="C53" s="251" t="s">
        <v>126</v>
      </c>
      <c r="D53" s="252" t="s">
        <v>128</v>
      </c>
      <c r="E53" s="261"/>
      <c r="F53" s="298"/>
      <c r="G53" s="298"/>
      <c r="H53" s="262"/>
      <c r="I53" s="93"/>
    </row>
    <row r="54" spans="1:9" ht="13.5" customHeight="1">
      <c r="A54" s="92" t="str">
        <f>'入力画面'!A54</f>
        <v>-</v>
      </c>
      <c r="B54" s="250" t="s">
        <v>24</v>
      </c>
      <c r="C54" s="251" t="s">
        <v>24</v>
      </c>
      <c r="D54" s="252" t="s">
        <v>25</v>
      </c>
      <c r="E54" s="255">
        <v>10</v>
      </c>
      <c r="F54" s="295">
        <v>21</v>
      </c>
      <c r="G54" s="295">
        <v>7</v>
      </c>
      <c r="H54" s="256">
        <v>21</v>
      </c>
      <c r="I54" s="93"/>
    </row>
    <row r="55" spans="1:9" ht="13.5" customHeight="1">
      <c r="A55" s="92" t="str">
        <f>'入力画面'!A55</f>
        <v>-</v>
      </c>
      <c r="B55" s="250" t="s">
        <v>338</v>
      </c>
      <c r="C55" s="251" t="s">
        <v>339</v>
      </c>
      <c r="D55" s="252" t="s">
        <v>25</v>
      </c>
      <c r="E55" s="261"/>
      <c r="F55" s="298"/>
      <c r="G55" s="298"/>
      <c r="H55" s="262"/>
      <c r="I55" s="93"/>
    </row>
    <row r="56" spans="1:9" ht="13.5" customHeight="1">
      <c r="A56" s="92" t="str">
        <f>'入力画面'!A56</f>
        <v>-</v>
      </c>
      <c r="B56" s="250" t="s">
        <v>122</v>
      </c>
      <c r="C56" s="251" t="s">
        <v>122</v>
      </c>
      <c r="D56" s="252" t="s">
        <v>340</v>
      </c>
      <c r="E56" s="255">
        <v>8</v>
      </c>
      <c r="F56" s="295">
        <v>14</v>
      </c>
      <c r="G56" s="295">
        <v>5</v>
      </c>
      <c r="H56" s="256">
        <v>14</v>
      </c>
      <c r="I56" s="93"/>
    </row>
    <row r="57" spans="1:9" ht="13.5" customHeight="1">
      <c r="A57" s="92" t="str">
        <f>'入力画面'!A57</f>
        <v>-</v>
      </c>
      <c r="B57" s="250" t="s">
        <v>153</v>
      </c>
      <c r="C57" s="251" t="s">
        <v>152</v>
      </c>
      <c r="D57" s="252" t="s">
        <v>341</v>
      </c>
      <c r="E57" s="255"/>
      <c r="F57" s="295"/>
      <c r="G57" s="295"/>
      <c r="H57" s="256"/>
      <c r="I57" s="93"/>
    </row>
    <row r="58" spans="1:9" ht="13.5" customHeight="1">
      <c r="A58" s="92" t="str">
        <f>'入力画面'!A58</f>
        <v>-</v>
      </c>
      <c r="B58" s="250" t="s">
        <v>342</v>
      </c>
      <c r="C58" s="251" t="s">
        <v>343</v>
      </c>
      <c r="D58" s="252">
        <v>0</v>
      </c>
      <c r="E58" s="255"/>
      <c r="F58" s="295"/>
      <c r="G58" s="295"/>
      <c r="H58" s="256"/>
      <c r="I58" s="93"/>
    </row>
    <row r="59" spans="1:9" ht="13.5" customHeight="1">
      <c r="A59" s="92" t="str">
        <f>'入力画面'!A59</f>
        <v>-</v>
      </c>
      <c r="B59" s="250" t="s">
        <v>174</v>
      </c>
      <c r="C59" s="251" t="s">
        <v>173</v>
      </c>
      <c r="D59" s="252" t="s">
        <v>175</v>
      </c>
      <c r="E59" s="257"/>
      <c r="F59" s="296"/>
      <c r="G59" s="296"/>
      <c r="H59" s="258"/>
      <c r="I59" s="93"/>
    </row>
    <row r="60" spans="1:9" ht="13.5" customHeight="1">
      <c r="A60" s="92" t="str">
        <f>'入力画面'!A60</f>
        <v>-</v>
      </c>
      <c r="B60" s="250" t="s">
        <v>138</v>
      </c>
      <c r="C60" s="251" t="s">
        <v>137</v>
      </c>
      <c r="D60" s="252" t="s">
        <v>139</v>
      </c>
      <c r="E60" s="255">
        <v>35</v>
      </c>
      <c r="F60" s="295">
        <v>42</v>
      </c>
      <c r="G60" s="295">
        <v>32</v>
      </c>
      <c r="H60" s="256">
        <v>42</v>
      </c>
      <c r="I60" s="93"/>
    </row>
    <row r="61" spans="1:9" ht="13.5" customHeight="1">
      <c r="A61" s="92" t="str">
        <f>'入力画面'!A61</f>
        <v>-</v>
      </c>
      <c r="B61" s="250" t="s">
        <v>18</v>
      </c>
      <c r="C61" s="251" t="s">
        <v>17</v>
      </c>
      <c r="D61" s="252" t="s">
        <v>19</v>
      </c>
      <c r="E61" s="255"/>
      <c r="F61" s="295"/>
      <c r="G61" s="295"/>
      <c r="H61" s="256"/>
      <c r="I61" s="93"/>
    </row>
    <row r="62" spans="1:9" ht="13.5" customHeight="1">
      <c r="A62" s="92" t="str">
        <f>'入力画面'!A62</f>
        <v>-</v>
      </c>
      <c r="B62" s="250" t="s">
        <v>147</v>
      </c>
      <c r="C62" s="251" t="s">
        <v>146</v>
      </c>
      <c r="D62" s="252" t="s">
        <v>148</v>
      </c>
      <c r="E62" s="255">
        <v>10</v>
      </c>
      <c r="F62" s="295">
        <v>17</v>
      </c>
      <c r="G62" s="295">
        <v>7</v>
      </c>
      <c r="H62" s="256">
        <v>17</v>
      </c>
      <c r="I62" s="93"/>
    </row>
    <row r="63" spans="1:9" ht="13.5" customHeight="1">
      <c r="A63" s="92" t="str">
        <f>'入力画面'!A63</f>
        <v>-</v>
      </c>
      <c r="B63" s="250" t="s">
        <v>121</v>
      </c>
      <c r="C63" s="251" t="s">
        <v>121</v>
      </c>
      <c r="D63" s="252" t="s">
        <v>315</v>
      </c>
      <c r="E63" s="255">
        <v>11</v>
      </c>
      <c r="F63" s="295">
        <v>18</v>
      </c>
      <c r="G63" s="295">
        <v>8</v>
      </c>
      <c r="H63" s="256">
        <v>18</v>
      </c>
      <c r="I63" s="93"/>
    </row>
    <row r="64" spans="1:9" ht="13.5" customHeight="1">
      <c r="A64" s="92" t="str">
        <f>'入力画面'!A64</f>
        <v>-</v>
      </c>
      <c r="B64" s="250" t="s">
        <v>344</v>
      </c>
      <c r="C64" s="251" t="s">
        <v>345</v>
      </c>
      <c r="D64" s="252" t="s">
        <v>315</v>
      </c>
      <c r="E64" s="261"/>
      <c r="F64" s="298"/>
      <c r="G64" s="298"/>
      <c r="H64" s="262"/>
      <c r="I64" s="93"/>
    </row>
    <row r="65" spans="1:9" ht="13.5" customHeight="1">
      <c r="A65" s="92" t="str">
        <f>'入力画面'!A65</f>
        <v>-</v>
      </c>
      <c r="B65" s="250" t="s">
        <v>346</v>
      </c>
      <c r="C65" s="251" t="s">
        <v>347</v>
      </c>
      <c r="D65" s="252" t="s">
        <v>348</v>
      </c>
      <c r="E65" s="255"/>
      <c r="F65" s="295"/>
      <c r="G65" s="295"/>
      <c r="H65" s="256"/>
      <c r="I65" s="93"/>
    </row>
    <row r="66" spans="1:9" ht="13.5" customHeight="1">
      <c r="A66" s="92" t="str">
        <f>'入力画面'!A66</f>
        <v>-</v>
      </c>
      <c r="B66" s="250" t="s">
        <v>77</v>
      </c>
      <c r="C66" s="251" t="s">
        <v>76</v>
      </c>
      <c r="D66" s="252" t="s">
        <v>78</v>
      </c>
      <c r="E66" s="261"/>
      <c r="F66" s="298"/>
      <c r="G66" s="298"/>
      <c r="H66" s="262"/>
      <c r="I66" s="93"/>
    </row>
    <row r="67" spans="1:9" ht="13.5" customHeight="1">
      <c r="A67" s="92" t="str">
        <f>'入力画面'!A67</f>
        <v>-</v>
      </c>
      <c r="B67" s="250" t="s">
        <v>349</v>
      </c>
      <c r="C67" s="251" t="s">
        <v>349</v>
      </c>
      <c r="D67" s="252" t="s">
        <v>156</v>
      </c>
      <c r="E67" s="255"/>
      <c r="F67" s="295"/>
      <c r="G67" s="295"/>
      <c r="H67" s="256"/>
      <c r="I67" s="93"/>
    </row>
    <row r="68" spans="1:9" ht="13.5" customHeight="1">
      <c r="A68" s="92" t="str">
        <f>'入力画面'!A68</f>
        <v>-</v>
      </c>
      <c r="B68" s="250" t="s">
        <v>150</v>
      </c>
      <c r="C68" s="251" t="s">
        <v>149</v>
      </c>
      <c r="D68" s="252" t="s">
        <v>151</v>
      </c>
      <c r="E68" s="255"/>
      <c r="F68" s="295"/>
      <c r="G68" s="295"/>
      <c r="H68" s="256"/>
      <c r="I68" s="93"/>
    </row>
    <row r="69" spans="1:9" ht="13.5" customHeight="1">
      <c r="A69" s="92" t="str">
        <f>'入力画面'!A69</f>
        <v>-</v>
      </c>
      <c r="B69" s="250" t="s">
        <v>135</v>
      </c>
      <c r="C69" s="251" t="s">
        <v>134</v>
      </c>
      <c r="D69" s="252" t="s">
        <v>136</v>
      </c>
      <c r="E69" s="255">
        <v>20</v>
      </c>
      <c r="F69" s="295">
        <v>28</v>
      </c>
      <c r="G69" s="295">
        <v>17</v>
      </c>
      <c r="H69" s="256">
        <v>28</v>
      </c>
      <c r="I69" s="93"/>
    </row>
    <row r="70" spans="1:9" ht="13.5" customHeight="1">
      <c r="A70" s="92" t="str">
        <f>'入力画面'!A70</f>
        <v>-</v>
      </c>
      <c r="B70" s="250" t="s">
        <v>130</v>
      </c>
      <c r="C70" s="251" t="s">
        <v>129</v>
      </c>
      <c r="D70" s="252" t="s">
        <v>131</v>
      </c>
      <c r="E70" s="261"/>
      <c r="F70" s="298"/>
      <c r="G70" s="298"/>
      <c r="H70" s="262"/>
      <c r="I70" s="93"/>
    </row>
    <row r="71" spans="1:9" ht="13.5" customHeight="1">
      <c r="A71" s="92" t="str">
        <f>'入力画面'!A71</f>
        <v>-</v>
      </c>
      <c r="B71" s="250" t="s">
        <v>74</v>
      </c>
      <c r="C71" s="251" t="s">
        <v>73</v>
      </c>
      <c r="D71" s="252" t="s">
        <v>75</v>
      </c>
      <c r="E71" s="255">
        <v>12</v>
      </c>
      <c r="F71" s="295">
        <v>21</v>
      </c>
      <c r="G71" s="295">
        <v>9</v>
      </c>
      <c r="H71" s="256">
        <v>21</v>
      </c>
      <c r="I71" s="93"/>
    </row>
    <row r="72" spans="1:9" ht="13.5" customHeight="1">
      <c r="A72" s="92" t="str">
        <f>'入力画面'!A72</f>
        <v>-</v>
      </c>
      <c r="B72" s="250" t="s">
        <v>164</v>
      </c>
      <c r="C72" s="251" t="s">
        <v>163</v>
      </c>
      <c r="D72" s="252" t="s">
        <v>165</v>
      </c>
      <c r="E72" s="255">
        <v>17</v>
      </c>
      <c r="F72" s="295">
        <v>24</v>
      </c>
      <c r="G72" s="295">
        <v>14</v>
      </c>
      <c r="H72" s="256">
        <v>24</v>
      </c>
      <c r="I72" s="93"/>
    </row>
    <row r="73" spans="1:9" ht="13.5" customHeight="1">
      <c r="A73" s="92" t="str">
        <f>'入力画面'!A73</f>
        <v>-</v>
      </c>
      <c r="B73" s="250" t="s">
        <v>58</v>
      </c>
      <c r="C73" s="251" t="s">
        <v>57</v>
      </c>
      <c r="D73" s="252" t="s">
        <v>59</v>
      </c>
      <c r="E73" s="255">
        <v>10</v>
      </c>
      <c r="F73" s="295">
        <v>17</v>
      </c>
      <c r="G73" s="295">
        <v>7</v>
      </c>
      <c r="H73" s="256">
        <v>17</v>
      </c>
      <c r="I73" s="93"/>
    </row>
    <row r="74" spans="1:9" ht="13.5" customHeight="1">
      <c r="A74" s="92" t="str">
        <f>'入力画面'!A74</f>
        <v>-</v>
      </c>
      <c r="B74" s="250" t="s">
        <v>188</v>
      </c>
      <c r="C74" s="251" t="s">
        <v>187</v>
      </c>
      <c r="D74" s="252" t="s">
        <v>189</v>
      </c>
      <c r="E74" s="255"/>
      <c r="F74" s="295"/>
      <c r="G74" s="295"/>
      <c r="H74" s="256"/>
      <c r="I74" s="93"/>
    </row>
    <row r="75" spans="1:9" ht="13.5" customHeight="1">
      <c r="A75" s="92" t="str">
        <f>'入力画面'!A75</f>
        <v>-</v>
      </c>
      <c r="B75" s="250" t="s">
        <v>350</v>
      </c>
      <c r="C75" s="251" t="s">
        <v>160</v>
      </c>
      <c r="D75" s="252" t="s">
        <v>160</v>
      </c>
      <c r="E75" s="255">
        <v>14</v>
      </c>
      <c r="F75" s="295">
        <v>21</v>
      </c>
      <c r="G75" s="295">
        <v>11</v>
      </c>
      <c r="H75" s="256">
        <v>21</v>
      </c>
      <c r="I75" s="93"/>
    </row>
    <row r="76" spans="1:9" ht="13.5" customHeight="1">
      <c r="A76" s="92" t="str">
        <f>'入力画面'!A76</f>
        <v>-</v>
      </c>
      <c r="B76" s="250" t="s">
        <v>168</v>
      </c>
      <c r="C76" s="251" t="s">
        <v>167</v>
      </c>
      <c r="D76" s="252" t="s">
        <v>169</v>
      </c>
      <c r="E76" s="255"/>
      <c r="F76" s="295"/>
      <c r="G76" s="295"/>
      <c r="H76" s="256"/>
      <c r="I76" s="93"/>
    </row>
    <row r="77" spans="1:9" ht="13.5" customHeight="1">
      <c r="A77" s="92" t="str">
        <f>'入力画面'!A77</f>
        <v>-</v>
      </c>
      <c r="B77" s="250" t="s">
        <v>171</v>
      </c>
      <c r="C77" s="251" t="s">
        <v>170</v>
      </c>
      <c r="D77" s="252" t="s">
        <v>172</v>
      </c>
      <c r="E77" s="261"/>
      <c r="F77" s="298"/>
      <c r="G77" s="298"/>
      <c r="H77" s="262"/>
      <c r="I77" s="93"/>
    </row>
    <row r="78" spans="1:9" ht="13.5" customHeight="1">
      <c r="A78" s="92" t="str">
        <f>'入力画面'!A78</f>
        <v>-</v>
      </c>
      <c r="B78" s="250" t="s">
        <v>67</v>
      </c>
      <c r="C78" s="251" t="s">
        <v>351</v>
      </c>
      <c r="D78" s="252" t="s">
        <v>68</v>
      </c>
      <c r="E78" s="255">
        <v>21</v>
      </c>
      <c r="F78" s="295">
        <v>28</v>
      </c>
      <c r="G78" s="295">
        <v>18</v>
      </c>
      <c r="H78" s="256">
        <v>28</v>
      </c>
      <c r="I78" s="93"/>
    </row>
    <row r="79" spans="1:9" ht="13.5" customHeight="1">
      <c r="A79" s="92" t="str">
        <f>'入力画面'!A79</f>
        <v>-</v>
      </c>
      <c r="B79" s="250" t="s">
        <v>27</v>
      </c>
      <c r="C79" s="251" t="s">
        <v>26</v>
      </c>
      <c r="D79" s="252" t="s">
        <v>28</v>
      </c>
      <c r="E79" s="261"/>
      <c r="F79" s="298"/>
      <c r="G79" s="298"/>
      <c r="H79" s="262"/>
      <c r="I79" s="93"/>
    </row>
    <row r="80" spans="1:9" ht="13.5" customHeight="1">
      <c r="A80" s="92" t="str">
        <f>'入力画面'!A80</f>
        <v>-</v>
      </c>
      <c r="B80" s="250" t="s">
        <v>179</v>
      </c>
      <c r="C80" s="251" t="s">
        <v>178</v>
      </c>
      <c r="D80" s="252" t="s">
        <v>180</v>
      </c>
      <c r="E80" s="261"/>
      <c r="F80" s="298"/>
      <c r="G80" s="298"/>
      <c r="H80" s="262"/>
      <c r="I80" s="93"/>
    </row>
    <row r="81" spans="1:9" ht="13.5" customHeight="1">
      <c r="A81" s="92" t="str">
        <f>'入力画面'!A81</f>
        <v>-</v>
      </c>
      <c r="B81" s="250" t="s">
        <v>33</v>
      </c>
      <c r="C81" s="251" t="s">
        <v>32</v>
      </c>
      <c r="D81" s="252" t="s">
        <v>34</v>
      </c>
      <c r="E81" s="255"/>
      <c r="F81" s="295"/>
      <c r="G81" s="295"/>
      <c r="H81" s="256"/>
      <c r="I81" s="93"/>
    </row>
    <row r="82" spans="1:9" ht="13.5" customHeight="1">
      <c r="A82" s="92" t="str">
        <f>'入力画面'!A82</f>
        <v>-</v>
      </c>
      <c r="B82" s="250" t="s">
        <v>352</v>
      </c>
      <c r="C82" s="251" t="s">
        <v>353</v>
      </c>
      <c r="D82" s="252">
        <v>0</v>
      </c>
      <c r="E82" s="255"/>
      <c r="F82" s="295"/>
      <c r="G82" s="295"/>
      <c r="H82" s="256"/>
      <c r="I82" s="93"/>
    </row>
    <row r="83" spans="1:9" ht="13.5" customHeight="1">
      <c r="A83" s="92" t="str">
        <f>'入力画面'!A83</f>
        <v>-</v>
      </c>
      <c r="B83" s="250" t="s">
        <v>354</v>
      </c>
      <c r="C83" s="251" t="s">
        <v>355</v>
      </c>
      <c r="D83" s="252">
        <v>0</v>
      </c>
      <c r="E83" s="261"/>
      <c r="F83" s="298"/>
      <c r="G83" s="298"/>
      <c r="H83" s="262"/>
      <c r="I83" s="93"/>
    </row>
    <row r="84" spans="1:9" ht="13.5" customHeight="1">
      <c r="A84" s="92" t="str">
        <f>'入力画面'!A84</f>
        <v>-</v>
      </c>
      <c r="B84" s="250" t="s">
        <v>95</v>
      </c>
      <c r="C84" s="251" t="s">
        <v>94</v>
      </c>
      <c r="D84" s="252" t="s">
        <v>96</v>
      </c>
      <c r="E84" s="255"/>
      <c r="F84" s="295"/>
      <c r="G84" s="295"/>
      <c r="H84" s="256"/>
      <c r="I84" s="93"/>
    </row>
    <row r="85" spans="1:9" ht="13.5" customHeight="1">
      <c r="A85" s="92" t="str">
        <f>'入力画面'!A85</f>
        <v>-</v>
      </c>
      <c r="B85" s="250" t="s">
        <v>197</v>
      </c>
      <c r="C85" s="251" t="s">
        <v>196</v>
      </c>
      <c r="D85" s="252" t="s">
        <v>198</v>
      </c>
      <c r="E85" s="255"/>
      <c r="F85" s="295"/>
      <c r="G85" s="295"/>
      <c r="H85" s="256"/>
      <c r="I85" s="93"/>
    </row>
    <row r="86" spans="1:9" ht="13.5" customHeight="1">
      <c r="A86" s="92" t="str">
        <f>'入力画面'!A86</f>
        <v>-</v>
      </c>
      <c r="B86" s="250" t="s">
        <v>182</v>
      </c>
      <c r="C86" s="251" t="s">
        <v>181</v>
      </c>
      <c r="D86" s="252" t="s">
        <v>183</v>
      </c>
      <c r="E86" s="255"/>
      <c r="F86" s="295"/>
      <c r="G86" s="295"/>
      <c r="H86" s="256"/>
      <c r="I86" s="93"/>
    </row>
    <row r="87" spans="1:9" ht="13.5" customHeight="1">
      <c r="A87" s="92" t="str">
        <f>'入力画面'!A87</f>
        <v>-</v>
      </c>
      <c r="B87" s="250" t="s">
        <v>185</v>
      </c>
      <c r="C87" s="251" t="s">
        <v>184</v>
      </c>
      <c r="D87" s="252" t="s">
        <v>186</v>
      </c>
      <c r="E87" s="255">
        <v>36</v>
      </c>
      <c r="F87" s="295">
        <v>56</v>
      </c>
      <c r="G87" s="295">
        <v>33</v>
      </c>
      <c r="H87" s="256">
        <v>56</v>
      </c>
      <c r="I87" s="93"/>
    </row>
    <row r="88" spans="1:9" ht="13.5" customHeight="1">
      <c r="A88" s="92" t="str">
        <f>'入力画面'!A88</f>
        <v>-</v>
      </c>
      <c r="B88" s="250" t="s">
        <v>141</v>
      </c>
      <c r="C88" s="251" t="s">
        <v>140</v>
      </c>
      <c r="D88" s="252" t="s">
        <v>142</v>
      </c>
      <c r="E88" s="255">
        <v>14</v>
      </c>
      <c r="F88" s="295">
        <v>21</v>
      </c>
      <c r="G88" s="295">
        <v>11</v>
      </c>
      <c r="H88" s="256">
        <v>21</v>
      </c>
      <c r="I88" s="93"/>
    </row>
    <row r="89" spans="1:9" ht="13.5" customHeight="1">
      <c r="A89" s="92" t="str">
        <f>'入力画面'!A89</f>
        <v>-</v>
      </c>
      <c r="B89" s="250" t="s">
        <v>356</v>
      </c>
      <c r="C89" s="251" t="s">
        <v>357</v>
      </c>
      <c r="D89" s="252" t="s">
        <v>190</v>
      </c>
      <c r="E89" s="255">
        <v>10</v>
      </c>
      <c r="F89" s="295">
        <v>21</v>
      </c>
      <c r="G89" s="295">
        <v>7</v>
      </c>
      <c r="H89" s="256">
        <v>21</v>
      </c>
      <c r="I89" s="93"/>
    </row>
    <row r="90" spans="1:9" ht="13.5" customHeight="1">
      <c r="A90" s="92" t="str">
        <f>'入力画面'!A90</f>
        <v>-</v>
      </c>
      <c r="B90" s="250" t="s">
        <v>358</v>
      </c>
      <c r="C90" s="251" t="s">
        <v>357</v>
      </c>
      <c r="D90" s="252" t="s">
        <v>190</v>
      </c>
      <c r="E90" s="255">
        <v>10</v>
      </c>
      <c r="F90" s="295">
        <v>21</v>
      </c>
      <c r="G90" s="295">
        <v>7</v>
      </c>
      <c r="H90" s="256">
        <v>21</v>
      </c>
      <c r="I90" s="93"/>
    </row>
    <row r="91" spans="1:9" ht="13.5" customHeight="1">
      <c r="A91" s="92" t="str">
        <f>'入力画面'!A91</f>
        <v>-</v>
      </c>
      <c r="B91" s="250" t="s">
        <v>158</v>
      </c>
      <c r="C91" s="251" t="s">
        <v>157</v>
      </c>
      <c r="D91" s="252" t="s">
        <v>159</v>
      </c>
      <c r="E91" s="255"/>
      <c r="F91" s="295"/>
      <c r="G91" s="295"/>
      <c r="H91" s="256"/>
      <c r="I91" s="93"/>
    </row>
    <row r="92" spans="1:9" ht="13.5" customHeight="1">
      <c r="A92" s="92" t="str">
        <f>'入力画面'!A92</f>
        <v>-</v>
      </c>
      <c r="B92" s="250" t="s">
        <v>206</v>
      </c>
      <c r="C92" s="251" t="s">
        <v>205</v>
      </c>
      <c r="D92" s="252" t="s">
        <v>207</v>
      </c>
      <c r="E92" s="255"/>
      <c r="F92" s="295"/>
      <c r="G92" s="295"/>
      <c r="H92" s="256"/>
      <c r="I92" s="93"/>
    </row>
    <row r="93" spans="1:9" ht="13.5" customHeight="1">
      <c r="A93" s="92" t="str">
        <f>'入力画面'!A93</f>
        <v>-</v>
      </c>
      <c r="B93" s="250" t="s">
        <v>36</v>
      </c>
      <c r="C93" s="251" t="s">
        <v>35</v>
      </c>
      <c r="D93" s="252" t="s">
        <v>37</v>
      </c>
      <c r="E93" s="255">
        <v>0</v>
      </c>
      <c r="F93" s="295">
        <v>15</v>
      </c>
      <c r="G93" s="295">
        <v>0</v>
      </c>
      <c r="H93" s="256">
        <v>15</v>
      </c>
      <c r="I93" s="93"/>
    </row>
    <row r="94" spans="1:9" ht="13.5" customHeight="1">
      <c r="A94" s="92" t="str">
        <f>'入力画面'!A94</f>
        <v>-</v>
      </c>
      <c r="B94" s="250" t="s">
        <v>359</v>
      </c>
      <c r="C94" s="251" t="s">
        <v>360</v>
      </c>
      <c r="D94" s="252">
        <v>0</v>
      </c>
      <c r="E94" s="255"/>
      <c r="F94" s="295"/>
      <c r="G94" s="295"/>
      <c r="H94" s="256"/>
      <c r="I94" s="93"/>
    </row>
    <row r="95" spans="1:9" ht="13.5" customHeight="1">
      <c r="A95" s="92" t="str">
        <f>'入力画面'!A95</f>
        <v>-</v>
      </c>
      <c r="B95" s="250" t="s">
        <v>98</v>
      </c>
      <c r="C95" s="251" t="s">
        <v>97</v>
      </c>
      <c r="D95" s="252" t="s">
        <v>99</v>
      </c>
      <c r="E95" s="255"/>
      <c r="F95" s="295"/>
      <c r="G95" s="295"/>
      <c r="H95" s="256"/>
      <c r="I95" s="93"/>
    </row>
    <row r="96" spans="1:9" ht="13.5" customHeight="1">
      <c r="A96" s="92" t="str">
        <f>'入力画面'!A96</f>
        <v>-</v>
      </c>
      <c r="B96" s="250" t="s">
        <v>201</v>
      </c>
      <c r="C96" s="251" t="s">
        <v>200</v>
      </c>
      <c r="D96" s="252" t="s">
        <v>361</v>
      </c>
      <c r="E96" s="255"/>
      <c r="F96" s="295"/>
      <c r="G96" s="295"/>
      <c r="H96" s="256"/>
      <c r="I96" s="93"/>
    </row>
    <row r="97" spans="1:9" ht="13.5" customHeight="1">
      <c r="A97" s="92" t="str">
        <f>'入力画面'!A97</f>
        <v>-</v>
      </c>
      <c r="B97" s="250" t="s">
        <v>203</v>
      </c>
      <c r="C97" s="251" t="s">
        <v>202</v>
      </c>
      <c r="D97" s="252" t="s">
        <v>204</v>
      </c>
      <c r="E97" s="255"/>
      <c r="F97" s="295"/>
      <c r="G97" s="295"/>
      <c r="H97" s="256"/>
      <c r="I97" s="93"/>
    </row>
    <row r="98" spans="1:9" ht="13.5" customHeight="1">
      <c r="A98" s="92" t="str">
        <f>'入力画面'!A98</f>
        <v>-</v>
      </c>
      <c r="B98" s="250" t="s">
        <v>15</v>
      </c>
      <c r="C98" s="251" t="s">
        <v>14</v>
      </c>
      <c r="D98" s="252" t="s">
        <v>16</v>
      </c>
      <c r="E98" s="255"/>
      <c r="F98" s="295"/>
      <c r="G98" s="295"/>
      <c r="H98" s="256"/>
      <c r="I98" s="93"/>
    </row>
    <row r="99" spans="1:9" ht="13.5" customHeight="1">
      <c r="A99" s="92" t="str">
        <f>'入力画面'!A99</f>
        <v>-</v>
      </c>
      <c r="B99" s="250"/>
      <c r="C99" s="251"/>
      <c r="D99" s="252"/>
      <c r="E99" s="248"/>
      <c r="F99" s="299"/>
      <c r="G99" s="299"/>
      <c r="H99" s="246"/>
      <c r="I99" s="93"/>
    </row>
    <row r="100" spans="1:9" ht="13.5" customHeight="1">
      <c r="A100" s="92" t="str">
        <f>'入力画面'!A100</f>
        <v>-</v>
      </c>
      <c r="B100" s="250"/>
      <c r="C100" s="251"/>
      <c r="D100" s="252"/>
      <c r="E100" s="248"/>
      <c r="F100" s="299"/>
      <c r="G100" s="299"/>
      <c r="H100" s="246"/>
      <c r="I100" s="93"/>
    </row>
    <row r="101" spans="1:9" ht="13.5" customHeight="1">
      <c r="A101" s="92" t="str">
        <f>'入力画面'!A101</f>
        <v>-</v>
      </c>
      <c r="B101" s="250"/>
      <c r="C101" s="251"/>
      <c r="D101" s="252"/>
      <c r="E101" s="248"/>
      <c r="F101" s="299"/>
      <c r="G101" s="299"/>
      <c r="H101" s="246"/>
      <c r="I101" s="93"/>
    </row>
    <row r="102" spans="1:9" ht="13.5" customHeight="1">
      <c r="A102" s="92" t="str">
        <f>'入力画面'!A102</f>
        <v>-</v>
      </c>
      <c r="B102" s="250"/>
      <c r="C102" s="251"/>
      <c r="D102" s="252"/>
      <c r="E102" s="248"/>
      <c r="F102" s="299"/>
      <c r="G102" s="299"/>
      <c r="H102" s="246"/>
      <c r="I102" s="93"/>
    </row>
    <row r="103" spans="1:9" ht="13.5" customHeight="1">
      <c r="A103" s="92" t="str">
        <f>'入力画面'!A103</f>
        <v>-</v>
      </c>
      <c r="B103" s="250"/>
      <c r="C103" s="251"/>
      <c r="D103" s="252"/>
      <c r="E103" s="248"/>
      <c r="F103" s="299"/>
      <c r="G103" s="299"/>
      <c r="H103" s="246"/>
      <c r="I103" s="93"/>
    </row>
    <row r="104" spans="1:9" ht="13.5" customHeight="1">
      <c r="A104" s="92" t="str">
        <f>'入力画面'!A104</f>
        <v>-</v>
      </c>
      <c r="B104" s="250"/>
      <c r="C104" s="251"/>
      <c r="D104" s="252"/>
      <c r="E104" s="248"/>
      <c r="F104" s="299"/>
      <c r="G104" s="299"/>
      <c r="H104" s="246"/>
      <c r="I104" s="93"/>
    </row>
    <row r="105" spans="1:9" ht="13.5" customHeight="1">
      <c r="A105" s="92" t="str">
        <f>'入力画面'!A105</f>
        <v>-</v>
      </c>
      <c r="B105" s="250"/>
      <c r="C105" s="251"/>
      <c r="D105" s="252"/>
      <c r="E105" s="248"/>
      <c r="F105" s="299"/>
      <c r="G105" s="299"/>
      <c r="H105" s="246"/>
      <c r="I105" s="93"/>
    </row>
    <row r="106" spans="1:9" ht="13.5" customHeight="1">
      <c r="A106" s="92" t="str">
        <f>'入力画面'!A106</f>
        <v>-</v>
      </c>
      <c r="B106" s="250"/>
      <c r="C106" s="251"/>
      <c r="D106" s="252"/>
      <c r="E106" s="248"/>
      <c r="F106" s="299"/>
      <c r="G106" s="299"/>
      <c r="H106" s="246"/>
      <c r="I106" s="93"/>
    </row>
    <row r="107" spans="1:9" ht="13.5" customHeight="1">
      <c r="A107" s="92" t="str">
        <f>'入力画面'!A107</f>
        <v>-</v>
      </c>
      <c r="B107" s="250"/>
      <c r="C107" s="251"/>
      <c r="D107" s="252"/>
      <c r="E107" s="248"/>
      <c r="F107" s="299"/>
      <c r="G107" s="299"/>
      <c r="H107" s="246"/>
      <c r="I107" s="93"/>
    </row>
    <row r="108" spans="1:9" ht="13.5" customHeight="1">
      <c r="A108" s="92" t="str">
        <f>'入力画面'!A108</f>
        <v>-</v>
      </c>
      <c r="B108" s="250"/>
      <c r="C108" s="251"/>
      <c r="D108" s="252"/>
      <c r="E108" s="248"/>
      <c r="F108" s="299"/>
      <c r="G108" s="299"/>
      <c r="H108" s="246"/>
      <c r="I108" s="93"/>
    </row>
    <row r="109" spans="1:9" ht="13.5" customHeight="1">
      <c r="A109" s="92" t="str">
        <f>'入力画面'!A109</f>
        <v>-</v>
      </c>
      <c r="B109" s="250"/>
      <c r="C109" s="251"/>
      <c r="D109" s="252"/>
      <c r="E109" s="248"/>
      <c r="F109" s="299"/>
      <c r="G109" s="299"/>
      <c r="H109" s="246"/>
      <c r="I109" s="93"/>
    </row>
    <row r="110" spans="1:9" ht="13.5" customHeight="1">
      <c r="A110" s="92" t="str">
        <f>'入力画面'!A110</f>
        <v>-</v>
      </c>
      <c r="B110" s="250"/>
      <c r="C110" s="251"/>
      <c r="D110" s="252"/>
      <c r="E110" s="248"/>
      <c r="F110" s="299"/>
      <c r="G110" s="299"/>
      <c r="H110" s="246"/>
      <c r="I110" s="93"/>
    </row>
    <row r="111" spans="1:9" ht="13.5" customHeight="1">
      <c r="A111" s="92" t="str">
        <f>'入力画面'!A111</f>
        <v>-</v>
      </c>
      <c r="B111" s="250"/>
      <c r="C111" s="251"/>
      <c r="D111" s="252"/>
      <c r="E111" s="248"/>
      <c r="F111" s="299"/>
      <c r="G111" s="299"/>
      <c r="H111" s="246"/>
      <c r="I111" s="93"/>
    </row>
    <row r="112" spans="1:9" ht="13.5" customHeight="1">
      <c r="A112" s="92" t="str">
        <f>'入力画面'!A112</f>
        <v>-</v>
      </c>
      <c r="B112" s="250"/>
      <c r="C112" s="251"/>
      <c r="D112" s="252"/>
      <c r="E112" s="248"/>
      <c r="F112" s="299"/>
      <c r="G112" s="299"/>
      <c r="H112" s="246"/>
      <c r="I112" s="93"/>
    </row>
    <row r="113" spans="1:9" ht="13.5" customHeight="1">
      <c r="A113" s="92" t="str">
        <f>'入力画面'!A113</f>
        <v>-</v>
      </c>
      <c r="B113" s="250"/>
      <c r="C113" s="251"/>
      <c r="D113" s="252"/>
      <c r="E113" s="248"/>
      <c r="F113" s="299"/>
      <c r="G113" s="299"/>
      <c r="H113" s="246"/>
      <c r="I113" s="93"/>
    </row>
    <row r="114" spans="1:9" ht="13.5" customHeight="1">
      <c r="A114" s="92" t="str">
        <f>'入力画面'!A114</f>
        <v>-</v>
      </c>
      <c r="B114" s="250"/>
      <c r="C114" s="251"/>
      <c r="D114" s="252"/>
      <c r="E114" s="248"/>
      <c r="F114" s="299"/>
      <c r="G114" s="299"/>
      <c r="H114" s="246"/>
      <c r="I114" s="93"/>
    </row>
    <row r="115" spans="1:9" ht="13.5" customHeight="1">
      <c r="A115" s="92" t="str">
        <f>'入力画面'!A115</f>
        <v>-</v>
      </c>
      <c r="B115" s="250"/>
      <c r="C115" s="251"/>
      <c r="D115" s="252"/>
      <c r="E115" s="248"/>
      <c r="F115" s="299"/>
      <c r="G115" s="299"/>
      <c r="H115" s="246"/>
      <c r="I115" s="93"/>
    </row>
    <row r="116" spans="1:9" ht="13.5" customHeight="1">
      <c r="A116" s="92" t="str">
        <f>'入力画面'!A116</f>
        <v>-</v>
      </c>
      <c r="B116" s="250"/>
      <c r="C116" s="251"/>
      <c r="D116" s="252"/>
      <c r="E116" s="248"/>
      <c r="F116" s="299"/>
      <c r="G116" s="299"/>
      <c r="H116" s="246"/>
      <c r="I116" s="93"/>
    </row>
    <row r="117" spans="1:9" ht="13.5" customHeight="1">
      <c r="A117" s="92" t="str">
        <f>'入力画面'!A117</f>
        <v>-</v>
      </c>
      <c r="B117" s="250"/>
      <c r="C117" s="251"/>
      <c r="D117" s="252"/>
      <c r="E117" s="248"/>
      <c r="F117" s="299"/>
      <c r="G117" s="299"/>
      <c r="H117" s="246"/>
      <c r="I117" s="93"/>
    </row>
    <row r="118" spans="1:9" ht="13.5" customHeight="1">
      <c r="A118" s="92" t="str">
        <f>'入力画面'!A118</f>
        <v>-</v>
      </c>
      <c r="B118" s="250"/>
      <c r="C118" s="251"/>
      <c r="D118" s="252"/>
      <c r="E118" s="248"/>
      <c r="F118" s="299"/>
      <c r="G118" s="299"/>
      <c r="H118" s="246"/>
      <c r="I118" s="93"/>
    </row>
    <row r="119" spans="1:9" ht="13.5" customHeight="1">
      <c r="A119" s="92" t="str">
        <f>'入力画面'!A119</f>
        <v>-</v>
      </c>
      <c r="B119" s="250"/>
      <c r="C119" s="251"/>
      <c r="D119" s="252"/>
      <c r="E119" s="248"/>
      <c r="F119" s="299"/>
      <c r="G119" s="299"/>
      <c r="H119" s="246"/>
      <c r="I119" s="93"/>
    </row>
    <row r="120" spans="1:9" ht="13.5" customHeight="1">
      <c r="A120" s="92" t="str">
        <f>'入力画面'!A120</f>
        <v>-</v>
      </c>
      <c r="B120" s="250"/>
      <c r="C120" s="251"/>
      <c r="D120" s="252"/>
      <c r="E120" s="248"/>
      <c r="F120" s="299"/>
      <c r="G120" s="299"/>
      <c r="H120" s="246"/>
      <c r="I120" s="93"/>
    </row>
    <row r="121" spans="1:9" ht="13.5" customHeight="1">
      <c r="A121" s="92" t="str">
        <f>'入力画面'!A121</f>
        <v>-</v>
      </c>
      <c r="B121" s="250"/>
      <c r="C121" s="251"/>
      <c r="D121" s="252"/>
      <c r="E121" s="248"/>
      <c r="F121" s="299"/>
      <c r="G121" s="299"/>
      <c r="H121" s="246"/>
      <c r="I121" s="93"/>
    </row>
    <row r="122" spans="1:9" ht="13.5" customHeight="1">
      <c r="A122" s="92" t="str">
        <f>'入力画面'!A122</f>
        <v>-</v>
      </c>
      <c r="B122" s="250"/>
      <c r="C122" s="251"/>
      <c r="D122" s="252"/>
      <c r="E122" s="248"/>
      <c r="F122" s="299"/>
      <c r="G122" s="299"/>
      <c r="H122" s="246"/>
      <c r="I122" s="93"/>
    </row>
    <row r="123" spans="1:9" ht="13.5" customHeight="1">
      <c r="A123" s="92" t="str">
        <f>'入力画面'!A123</f>
        <v>-</v>
      </c>
      <c r="B123" s="250"/>
      <c r="C123" s="251"/>
      <c r="D123" s="252"/>
      <c r="E123" s="248"/>
      <c r="F123" s="299"/>
      <c r="G123" s="299"/>
      <c r="H123" s="246"/>
      <c r="I123" s="93"/>
    </row>
    <row r="124" spans="1:9" ht="13.5" customHeight="1">
      <c r="A124" s="92" t="str">
        <f>'入力画面'!A124</f>
        <v>-</v>
      </c>
      <c r="B124" s="250"/>
      <c r="C124" s="251"/>
      <c r="D124" s="252"/>
      <c r="E124" s="248"/>
      <c r="F124" s="299"/>
      <c r="G124" s="299"/>
      <c r="H124" s="246"/>
      <c r="I124" s="93"/>
    </row>
    <row r="125" spans="1:9" ht="13.5" customHeight="1">
      <c r="A125" s="92" t="str">
        <f>'入力画面'!A125</f>
        <v>-</v>
      </c>
      <c r="B125" s="250"/>
      <c r="C125" s="251"/>
      <c r="D125" s="252"/>
      <c r="E125" s="248"/>
      <c r="F125" s="299"/>
      <c r="G125" s="299"/>
      <c r="H125" s="246"/>
      <c r="I125" s="93"/>
    </row>
    <row r="126" spans="1:9" ht="13.5" customHeight="1">
      <c r="A126" s="92" t="str">
        <f>'入力画面'!A126</f>
        <v>-</v>
      </c>
      <c r="B126" s="250"/>
      <c r="C126" s="251"/>
      <c r="D126" s="252"/>
      <c r="E126" s="248"/>
      <c r="F126" s="299"/>
      <c r="G126" s="299"/>
      <c r="H126" s="246"/>
      <c r="I126" s="93"/>
    </row>
    <row r="127" spans="1:9" ht="13.5" customHeight="1">
      <c r="A127" s="92" t="str">
        <f>'入力画面'!A127</f>
        <v>-</v>
      </c>
      <c r="B127" s="250"/>
      <c r="C127" s="251"/>
      <c r="D127" s="252"/>
      <c r="E127" s="248"/>
      <c r="F127" s="299"/>
      <c r="G127" s="299"/>
      <c r="H127" s="246"/>
      <c r="I127" s="93"/>
    </row>
    <row r="128" spans="1:9" ht="13.5" customHeight="1">
      <c r="A128" s="92" t="str">
        <f>'入力画面'!A128</f>
        <v>-</v>
      </c>
      <c r="B128" s="250"/>
      <c r="C128" s="251"/>
      <c r="D128" s="252"/>
      <c r="E128" s="248"/>
      <c r="F128" s="299"/>
      <c r="G128" s="299"/>
      <c r="H128" s="246"/>
      <c r="I128" s="93"/>
    </row>
    <row r="129" spans="1:9" ht="13.5" customHeight="1">
      <c r="A129" s="92" t="str">
        <f>'入力画面'!A129</f>
        <v>-</v>
      </c>
      <c r="B129" s="250"/>
      <c r="C129" s="251"/>
      <c r="D129" s="252"/>
      <c r="E129" s="248"/>
      <c r="F129" s="299"/>
      <c r="G129" s="299"/>
      <c r="H129" s="246"/>
      <c r="I129" s="93"/>
    </row>
    <row r="130" spans="1:9" ht="13.5" customHeight="1">
      <c r="A130" s="92" t="str">
        <f>'入力画面'!A130</f>
        <v>-</v>
      </c>
      <c r="B130" s="250"/>
      <c r="C130" s="251"/>
      <c r="D130" s="252"/>
      <c r="E130" s="248"/>
      <c r="F130" s="299"/>
      <c r="G130" s="299"/>
      <c r="H130" s="246"/>
      <c r="I130" s="93"/>
    </row>
    <row r="131" spans="1:9" ht="13.5" customHeight="1">
      <c r="A131" s="92" t="str">
        <f>'入力画面'!A131</f>
        <v>-</v>
      </c>
      <c r="B131" s="250"/>
      <c r="C131" s="251"/>
      <c r="D131" s="252"/>
      <c r="E131" s="248"/>
      <c r="F131" s="299"/>
      <c r="G131" s="299"/>
      <c r="H131" s="246"/>
      <c r="I131" s="93"/>
    </row>
    <row r="132" spans="1:9" ht="13.5" customHeight="1">
      <c r="A132" s="92" t="str">
        <f>'入力画面'!A132</f>
        <v>-</v>
      </c>
      <c r="B132" s="250"/>
      <c r="C132" s="251"/>
      <c r="D132" s="252"/>
      <c r="E132" s="248"/>
      <c r="F132" s="299"/>
      <c r="G132" s="299"/>
      <c r="H132" s="246"/>
      <c r="I132" s="93"/>
    </row>
    <row r="133" spans="1:9" ht="13.5" customHeight="1">
      <c r="A133" s="92" t="str">
        <f>'入力画面'!A133</f>
        <v>-</v>
      </c>
      <c r="B133" s="250"/>
      <c r="C133" s="251"/>
      <c r="D133" s="252"/>
      <c r="E133" s="248"/>
      <c r="F133" s="299"/>
      <c r="G133" s="299"/>
      <c r="H133" s="246"/>
      <c r="I133" s="93"/>
    </row>
    <row r="134" spans="1:9" ht="13.5" customHeight="1">
      <c r="A134" s="92" t="str">
        <f>'入力画面'!A134</f>
        <v>-</v>
      </c>
      <c r="B134" s="250"/>
      <c r="C134" s="251"/>
      <c r="D134" s="252"/>
      <c r="E134" s="248"/>
      <c r="F134" s="299"/>
      <c r="G134" s="299"/>
      <c r="H134" s="246"/>
      <c r="I134" s="93"/>
    </row>
    <row r="135" spans="1:9" ht="13.5" customHeight="1">
      <c r="A135" s="92" t="str">
        <f>'入力画面'!A135</f>
        <v>-</v>
      </c>
      <c r="B135" s="250"/>
      <c r="C135" s="251"/>
      <c r="D135" s="252"/>
      <c r="E135" s="248"/>
      <c r="F135" s="299"/>
      <c r="G135" s="299"/>
      <c r="H135" s="246"/>
      <c r="I135" s="93"/>
    </row>
    <row r="136" spans="1:9" ht="13.5" customHeight="1">
      <c r="A136" s="92" t="str">
        <f>'入力画面'!A136</f>
        <v>-</v>
      </c>
      <c r="B136" s="250"/>
      <c r="C136" s="251"/>
      <c r="D136" s="252"/>
      <c r="E136" s="248"/>
      <c r="F136" s="299"/>
      <c r="G136" s="299"/>
      <c r="H136" s="246"/>
      <c r="I136" s="93"/>
    </row>
    <row r="137" spans="1:9" ht="13.5" customHeight="1">
      <c r="A137" s="92" t="str">
        <f>'入力画面'!A137</f>
        <v>-</v>
      </c>
      <c r="B137" s="250"/>
      <c r="C137" s="251"/>
      <c r="D137" s="252"/>
      <c r="E137" s="248"/>
      <c r="F137" s="299"/>
      <c r="G137" s="299"/>
      <c r="H137" s="246"/>
      <c r="I137" s="93"/>
    </row>
    <row r="138" spans="1:9" ht="13.5" customHeight="1">
      <c r="A138" s="92" t="str">
        <f>'入力画面'!A138</f>
        <v>-</v>
      </c>
      <c r="B138" s="250"/>
      <c r="C138" s="251"/>
      <c r="D138" s="252"/>
      <c r="E138" s="248"/>
      <c r="F138" s="299"/>
      <c r="G138" s="299"/>
      <c r="H138" s="246"/>
      <c r="I138" s="93"/>
    </row>
    <row r="139" spans="1:9" ht="13.5" customHeight="1">
      <c r="A139" s="92" t="str">
        <f>'入力画面'!A139</f>
        <v>-</v>
      </c>
      <c r="B139" s="250"/>
      <c r="C139" s="251"/>
      <c r="D139" s="252"/>
      <c r="E139" s="248"/>
      <c r="F139" s="299"/>
      <c r="G139" s="299"/>
      <c r="H139" s="246"/>
      <c r="I139" s="93"/>
    </row>
    <row r="140" spans="1:9" ht="13.5" customHeight="1">
      <c r="A140" s="92" t="str">
        <f>'入力画面'!A140</f>
        <v>-</v>
      </c>
      <c r="B140" s="250"/>
      <c r="C140" s="251"/>
      <c r="D140" s="252"/>
      <c r="E140" s="248"/>
      <c r="F140" s="299"/>
      <c r="G140" s="299"/>
      <c r="H140" s="246"/>
      <c r="I140" s="93"/>
    </row>
    <row r="141" spans="1:9" ht="13.5" customHeight="1">
      <c r="A141" s="92" t="str">
        <f>'入力画面'!A141</f>
        <v>-</v>
      </c>
      <c r="B141" s="250"/>
      <c r="C141" s="251"/>
      <c r="D141" s="252"/>
      <c r="E141" s="248"/>
      <c r="F141" s="299"/>
      <c r="G141" s="299"/>
      <c r="H141" s="246"/>
      <c r="I141" s="93"/>
    </row>
    <row r="142" spans="1:9" ht="13.5" customHeight="1">
      <c r="A142" s="92" t="str">
        <f>'入力画面'!A142</f>
        <v>-</v>
      </c>
      <c r="B142" s="250"/>
      <c r="C142" s="251"/>
      <c r="D142" s="252"/>
      <c r="E142" s="248"/>
      <c r="F142" s="299"/>
      <c r="G142" s="299"/>
      <c r="H142" s="246"/>
      <c r="I142" s="93"/>
    </row>
    <row r="143" spans="1:9" ht="13.5" customHeight="1">
      <c r="A143" s="92" t="str">
        <f>'入力画面'!A143</f>
        <v>-</v>
      </c>
      <c r="B143" s="250"/>
      <c r="C143" s="251"/>
      <c r="D143" s="252"/>
      <c r="E143" s="248"/>
      <c r="F143" s="299"/>
      <c r="G143" s="299"/>
      <c r="H143" s="246"/>
      <c r="I143" s="93"/>
    </row>
    <row r="144" spans="1:9" ht="13.5" customHeight="1">
      <c r="A144" s="92" t="str">
        <f>'入力画面'!A144</f>
        <v>-</v>
      </c>
      <c r="B144" s="250"/>
      <c r="C144" s="251"/>
      <c r="D144" s="252"/>
      <c r="E144" s="248"/>
      <c r="F144" s="299"/>
      <c r="G144" s="299"/>
      <c r="H144" s="246"/>
      <c r="I144" s="93"/>
    </row>
    <row r="145" spans="1:9" ht="13.5" customHeight="1">
      <c r="A145" s="92" t="str">
        <f>'入力画面'!A145</f>
        <v>-</v>
      </c>
      <c r="B145" s="250"/>
      <c r="C145" s="251"/>
      <c r="D145" s="252"/>
      <c r="E145" s="248"/>
      <c r="F145" s="299"/>
      <c r="G145" s="299"/>
      <c r="H145" s="246"/>
      <c r="I145" s="93"/>
    </row>
    <row r="146" spans="1:9" ht="13.5" customHeight="1">
      <c r="A146" s="92" t="str">
        <f>'入力画面'!A146</f>
        <v>-</v>
      </c>
      <c r="B146" s="250"/>
      <c r="C146" s="251"/>
      <c r="D146" s="252"/>
      <c r="E146" s="248"/>
      <c r="F146" s="299"/>
      <c r="G146" s="299"/>
      <c r="H146" s="246"/>
      <c r="I146" s="93"/>
    </row>
    <row r="147" spans="1:9" ht="13.5" customHeight="1">
      <c r="A147" s="92" t="str">
        <f>'入力画面'!A147</f>
        <v>-</v>
      </c>
      <c r="B147" s="250"/>
      <c r="C147" s="251"/>
      <c r="D147" s="252"/>
      <c r="E147" s="248"/>
      <c r="F147" s="299"/>
      <c r="G147" s="299"/>
      <c r="H147" s="246"/>
      <c r="I147" s="93"/>
    </row>
    <row r="148" spans="1:9" ht="13.5" customHeight="1">
      <c r="A148" s="92" t="str">
        <f>'入力画面'!A148</f>
        <v>-</v>
      </c>
      <c r="B148" s="250"/>
      <c r="C148" s="251"/>
      <c r="D148" s="252"/>
      <c r="E148" s="248"/>
      <c r="F148" s="299"/>
      <c r="G148" s="299"/>
      <c r="H148" s="246"/>
      <c r="I148" s="93"/>
    </row>
    <row r="149" spans="1:9" ht="13.5" customHeight="1">
      <c r="A149" s="92" t="str">
        <f>'入力画面'!A149</f>
        <v>-</v>
      </c>
      <c r="B149" s="250"/>
      <c r="C149" s="251"/>
      <c r="D149" s="252"/>
      <c r="E149" s="248"/>
      <c r="F149" s="299"/>
      <c r="G149" s="299"/>
      <c r="H149" s="246"/>
      <c r="I149" s="93"/>
    </row>
    <row r="150" spans="1:9" ht="13.5" customHeight="1">
      <c r="A150" s="92" t="str">
        <f>'入力画面'!A150</f>
        <v>-</v>
      </c>
      <c r="B150" s="250"/>
      <c r="C150" s="251"/>
      <c r="D150" s="252"/>
      <c r="E150" s="248"/>
      <c r="F150" s="299"/>
      <c r="G150" s="299"/>
      <c r="H150" s="246"/>
      <c r="I150" s="93"/>
    </row>
    <row r="151" spans="1:9" ht="13.5" customHeight="1">
      <c r="A151" s="92" t="str">
        <f>'入力画面'!A151</f>
        <v>-</v>
      </c>
      <c r="B151" s="250"/>
      <c r="C151" s="251"/>
      <c r="D151" s="252"/>
      <c r="E151" s="248"/>
      <c r="F151" s="299"/>
      <c r="G151" s="299"/>
      <c r="H151" s="246"/>
      <c r="I151" s="93"/>
    </row>
    <row r="152" spans="1:9" ht="13.5" customHeight="1">
      <c r="A152" s="92" t="str">
        <f>'入力画面'!A152</f>
        <v>-</v>
      </c>
      <c r="B152" s="250"/>
      <c r="C152" s="251"/>
      <c r="D152" s="252"/>
      <c r="E152" s="248"/>
      <c r="F152" s="299"/>
      <c r="G152" s="299"/>
      <c r="H152" s="246"/>
      <c r="I152" s="93"/>
    </row>
    <row r="153" spans="1:9" ht="13.5" customHeight="1">
      <c r="A153" s="92" t="str">
        <f>'入力画面'!A153</f>
        <v>-</v>
      </c>
      <c r="B153" s="250"/>
      <c r="C153" s="251"/>
      <c r="D153" s="252"/>
      <c r="E153" s="248"/>
      <c r="F153" s="299"/>
      <c r="G153" s="299"/>
      <c r="H153" s="246"/>
      <c r="I153" s="93"/>
    </row>
    <row r="154" spans="1:9" ht="13.5" customHeight="1">
      <c r="A154" s="92" t="str">
        <f>'入力画面'!A154</f>
        <v>-</v>
      </c>
      <c r="B154" s="250"/>
      <c r="C154" s="251"/>
      <c r="D154" s="252"/>
      <c r="E154" s="248"/>
      <c r="F154" s="299"/>
      <c r="G154" s="299"/>
      <c r="H154" s="246"/>
      <c r="I154" s="93"/>
    </row>
    <row r="155" spans="1:9" ht="13.5" customHeight="1">
      <c r="A155" s="92" t="str">
        <f>'入力画面'!A155</f>
        <v>-</v>
      </c>
      <c r="B155" s="250"/>
      <c r="C155" s="251"/>
      <c r="D155" s="252"/>
      <c r="E155" s="248"/>
      <c r="F155" s="299"/>
      <c r="G155" s="299"/>
      <c r="H155" s="246"/>
      <c r="I155" s="93"/>
    </row>
    <row r="156" spans="1:9" ht="13.5" customHeight="1">
      <c r="A156" s="92" t="str">
        <f>'入力画面'!A156</f>
        <v>-</v>
      </c>
      <c r="B156" s="250"/>
      <c r="C156" s="251"/>
      <c r="D156" s="252"/>
      <c r="E156" s="248"/>
      <c r="F156" s="299"/>
      <c r="G156" s="299"/>
      <c r="H156" s="246"/>
      <c r="I156" s="93"/>
    </row>
    <row r="157" spans="1:9" ht="13.5" customHeight="1">
      <c r="A157" s="92" t="str">
        <f>'入力画面'!A157</f>
        <v>-</v>
      </c>
      <c r="B157" s="250"/>
      <c r="C157" s="251"/>
      <c r="D157" s="252"/>
      <c r="E157" s="248"/>
      <c r="F157" s="299"/>
      <c r="G157" s="299"/>
      <c r="H157" s="246"/>
      <c r="I157" s="93"/>
    </row>
    <row r="158" spans="1:9" ht="13.5" customHeight="1">
      <c r="A158" s="92" t="str">
        <f>'入力画面'!A158</f>
        <v>-</v>
      </c>
      <c r="B158" s="250"/>
      <c r="C158" s="251"/>
      <c r="D158" s="252"/>
      <c r="E158" s="248"/>
      <c r="F158" s="299"/>
      <c r="G158" s="299"/>
      <c r="H158" s="246"/>
      <c r="I158" s="93"/>
    </row>
    <row r="159" spans="1:9" ht="13.5" customHeight="1">
      <c r="A159" s="92" t="str">
        <f>'入力画面'!A159</f>
        <v>-</v>
      </c>
      <c r="B159" s="250"/>
      <c r="C159" s="251"/>
      <c r="D159" s="252"/>
      <c r="E159" s="248"/>
      <c r="F159" s="299"/>
      <c r="G159" s="299"/>
      <c r="H159" s="246"/>
      <c r="I159" s="93"/>
    </row>
    <row r="160" spans="1:9" ht="13.5" customHeight="1">
      <c r="A160" s="92" t="str">
        <f>'入力画面'!A160</f>
        <v>-</v>
      </c>
      <c r="B160" s="250"/>
      <c r="C160" s="251"/>
      <c r="D160" s="252"/>
      <c r="E160" s="248"/>
      <c r="F160" s="299"/>
      <c r="G160" s="299"/>
      <c r="H160" s="246"/>
      <c r="I160" s="93"/>
    </row>
    <row r="161" spans="1:9" ht="13.5" customHeight="1">
      <c r="A161" s="92" t="str">
        <f>'入力画面'!A161</f>
        <v>-</v>
      </c>
      <c r="B161" s="250"/>
      <c r="C161" s="251"/>
      <c r="D161" s="252"/>
      <c r="E161" s="248"/>
      <c r="F161" s="299"/>
      <c r="G161" s="299"/>
      <c r="H161" s="246"/>
      <c r="I161" s="93"/>
    </row>
    <row r="162" spans="1:9" ht="13.5" customHeight="1">
      <c r="A162" s="92" t="str">
        <f>'入力画面'!A162</f>
        <v>-</v>
      </c>
      <c r="B162" s="250"/>
      <c r="C162" s="251"/>
      <c r="D162" s="252"/>
      <c r="E162" s="248"/>
      <c r="F162" s="299"/>
      <c r="G162" s="299"/>
      <c r="H162" s="246"/>
      <c r="I162" s="93"/>
    </row>
    <row r="163" spans="1:9" ht="13.5" customHeight="1">
      <c r="A163" s="92" t="str">
        <f>'入力画面'!A163</f>
        <v>-</v>
      </c>
      <c r="B163" s="250"/>
      <c r="C163" s="251"/>
      <c r="D163" s="252"/>
      <c r="E163" s="248"/>
      <c r="F163" s="299"/>
      <c r="G163" s="299"/>
      <c r="H163" s="246"/>
      <c r="I163" s="93"/>
    </row>
    <row r="164" spans="1:9" ht="13.5" customHeight="1">
      <c r="A164" s="92" t="str">
        <f>'入力画面'!A164</f>
        <v>-</v>
      </c>
      <c r="B164" s="250"/>
      <c r="C164" s="251"/>
      <c r="D164" s="252"/>
      <c r="E164" s="248"/>
      <c r="F164" s="299"/>
      <c r="G164" s="299"/>
      <c r="H164" s="246"/>
      <c r="I164" s="93"/>
    </row>
    <row r="165" spans="1:9" ht="13.5" customHeight="1">
      <c r="A165" s="92" t="str">
        <f>'入力画面'!A165</f>
        <v>-</v>
      </c>
      <c r="B165" s="250"/>
      <c r="C165" s="251"/>
      <c r="D165" s="252"/>
      <c r="E165" s="248"/>
      <c r="F165" s="299"/>
      <c r="G165" s="299"/>
      <c r="H165" s="246"/>
      <c r="I165" s="93"/>
    </row>
    <row r="166" spans="1:9" ht="13.5" customHeight="1">
      <c r="A166" s="92" t="str">
        <f>'入力画面'!A166</f>
        <v>-</v>
      </c>
      <c r="B166" s="250"/>
      <c r="C166" s="251"/>
      <c r="D166" s="252"/>
      <c r="E166" s="248"/>
      <c r="F166" s="299"/>
      <c r="G166" s="299"/>
      <c r="H166" s="246"/>
      <c r="I166" s="93"/>
    </row>
    <row r="167" spans="1:9" ht="13.5" customHeight="1">
      <c r="A167" s="92" t="str">
        <f>'入力画面'!A167</f>
        <v>-</v>
      </c>
      <c r="B167" s="250"/>
      <c r="C167" s="251"/>
      <c r="D167" s="252"/>
      <c r="E167" s="248"/>
      <c r="F167" s="299"/>
      <c r="G167" s="299"/>
      <c r="H167" s="246"/>
      <c r="I167" s="93"/>
    </row>
    <row r="168" spans="1:9" ht="13.5" customHeight="1">
      <c r="A168" s="92" t="str">
        <f>'入力画面'!A168</f>
        <v>-</v>
      </c>
      <c r="B168" s="250"/>
      <c r="C168" s="251"/>
      <c r="D168" s="252"/>
      <c r="E168" s="248"/>
      <c r="F168" s="299"/>
      <c r="G168" s="299"/>
      <c r="H168" s="246"/>
      <c r="I168" s="93"/>
    </row>
    <row r="169" spans="1:9" ht="13.5" customHeight="1">
      <c r="A169" s="92" t="str">
        <f>'入力画面'!A169</f>
        <v>-</v>
      </c>
      <c r="B169" s="250"/>
      <c r="C169" s="251"/>
      <c r="D169" s="252"/>
      <c r="E169" s="248"/>
      <c r="F169" s="299"/>
      <c r="G169" s="299"/>
      <c r="H169" s="246"/>
      <c r="I169" s="93"/>
    </row>
    <row r="170" spans="1:9" ht="13.5" customHeight="1">
      <c r="A170" s="92" t="str">
        <f>'入力画面'!A170</f>
        <v>-</v>
      </c>
      <c r="B170" s="250"/>
      <c r="C170" s="251"/>
      <c r="D170" s="252"/>
      <c r="E170" s="248"/>
      <c r="F170" s="299"/>
      <c r="G170" s="299"/>
      <c r="H170" s="246"/>
      <c r="I170" s="93"/>
    </row>
    <row r="171" spans="1:9" ht="13.5" customHeight="1">
      <c r="A171" s="92" t="str">
        <f>'入力画面'!A171</f>
        <v>-</v>
      </c>
      <c r="B171" s="250"/>
      <c r="C171" s="251"/>
      <c r="D171" s="252"/>
      <c r="E171" s="248"/>
      <c r="F171" s="299"/>
      <c r="G171" s="299"/>
      <c r="H171" s="246"/>
      <c r="I171" s="93"/>
    </row>
    <row r="172" spans="1:9" ht="13.5" customHeight="1">
      <c r="A172" s="92" t="str">
        <f>'入力画面'!A172</f>
        <v>-</v>
      </c>
      <c r="B172" s="250"/>
      <c r="C172" s="251"/>
      <c r="D172" s="252"/>
      <c r="E172" s="248"/>
      <c r="F172" s="299"/>
      <c r="G172" s="299"/>
      <c r="H172" s="246"/>
      <c r="I172" s="93"/>
    </row>
    <row r="173" spans="1:9" ht="13.5" customHeight="1">
      <c r="A173" s="92" t="str">
        <f>'入力画面'!A173</f>
        <v>-</v>
      </c>
      <c r="B173" s="250"/>
      <c r="C173" s="251"/>
      <c r="D173" s="252"/>
      <c r="E173" s="248"/>
      <c r="F173" s="299"/>
      <c r="G173" s="299"/>
      <c r="H173" s="246"/>
      <c r="I173" s="93"/>
    </row>
    <row r="174" spans="1:9" ht="13.5" customHeight="1">
      <c r="A174" s="92" t="str">
        <f>'入力画面'!A174</f>
        <v>-</v>
      </c>
      <c r="B174" s="250"/>
      <c r="C174" s="251"/>
      <c r="D174" s="252"/>
      <c r="E174" s="248"/>
      <c r="F174" s="299"/>
      <c r="G174" s="299"/>
      <c r="H174" s="246"/>
      <c r="I174" s="93"/>
    </row>
    <row r="175" spans="1:9" ht="13.5" customHeight="1">
      <c r="A175" s="92" t="str">
        <f>'入力画面'!A175</f>
        <v>-</v>
      </c>
      <c r="B175" s="250"/>
      <c r="C175" s="251"/>
      <c r="D175" s="252"/>
      <c r="E175" s="248"/>
      <c r="F175" s="299"/>
      <c r="G175" s="299"/>
      <c r="H175" s="246"/>
      <c r="I175" s="93"/>
    </row>
    <row r="176" spans="1:9" ht="13.5" customHeight="1">
      <c r="A176" s="92" t="str">
        <f>'入力画面'!A176</f>
        <v>-</v>
      </c>
      <c r="B176" s="250"/>
      <c r="C176" s="251"/>
      <c r="D176" s="252"/>
      <c r="E176" s="248"/>
      <c r="F176" s="299"/>
      <c r="G176" s="299"/>
      <c r="H176" s="246"/>
      <c r="I176" s="93"/>
    </row>
    <row r="177" spans="1:9" ht="13.5" customHeight="1">
      <c r="A177" s="92" t="str">
        <f>'入力画面'!A177</f>
        <v>-</v>
      </c>
      <c r="B177" s="250"/>
      <c r="C177" s="251"/>
      <c r="D177" s="252"/>
      <c r="E177" s="248"/>
      <c r="F177" s="299"/>
      <c r="G177" s="299"/>
      <c r="H177" s="246"/>
      <c r="I177" s="93"/>
    </row>
    <row r="178" spans="1:9" ht="13.5" customHeight="1">
      <c r="A178" s="92" t="str">
        <f>'入力画面'!A178</f>
        <v>-</v>
      </c>
      <c r="B178" s="250"/>
      <c r="C178" s="251"/>
      <c r="D178" s="252"/>
      <c r="E178" s="248"/>
      <c r="F178" s="299"/>
      <c r="G178" s="299"/>
      <c r="H178" s="246"/>
      <c r="I178" s="93"/>
    </row>
    <row r="179" spans="1:9" ht="13.5" customHeight="1">
      <c r="A179" s="92" t="str">
        <f>'入力画面'!A179</f>
        <v>-</v>
      </c>
      <c r="B179" s="250"/>
      <c r="C179" s="251"/>
      <c r="D179" s="252"/>
      <c r="E179" s="248"/>
      <c r="F179" s="299"/>
      <c r="G179" s="299"/>
      <c r="H179" s="246"/>
      <c r="I179" s="93"/>
    </row>
    <row r="180" spans="1:9" ht="13.5" customHeight="1">
      <c r="A180" s="92" t="str">
        <f>'入力画面'!A180</f>
        <v>-</v>
      </c>
      <c r="B180" s="250"/>
      <c r="C180" s="251"/>
      <c r="D180" s="252"/>
      <c r="E180" s="248"/>
      <c r="F180" s="299"/>
      <c r="G180" s="299"/>
      <c r="H180" s="246"/>
      <c r="I180" s="93"/>
    </row>
    <row r="181" spans="1:9" ht="13.5" customHeight="1">
      <c r="A181" s="92" t="str">
        <f>'入力画面'!A181</f>
        <v>-</v>
      </c>
      <c r="B181" s="250"/>
      <c r="C181" s="251"/>
      <c r="D181" s="252"/>
      <c r="E181" s="248"/>
      <c r="F181" s="299"/>
      <c r="G181" s="299"/>
      <c r="H181" s="246"/>
      <c r="I181" s="93"/>
    </row>
    <row r="182" spans="1:9" ht="13.5" customHeight="1">
      <c r="A182" s="92" t="str">
        <f>'入力画面'!A182</f>
        <v>-</v>
      </c>
      <c r="B182" s="250"/>
      <c r="C182" s="251"/>
      <c r="D182" s="252"/>
      <c r="E182" s="248"/>
      <c r="F182" s="299"/>
      <c r="G182" s="299"/>
      <c r="H182" s="246"/>
      <c r="I182" s="93"/>
    </row>
    <row r="183" spans="1:9" ht="13.5" customHeight="1">
      <c r="A183" s="92" t="str">
        <f>'入力画面'!A183</f>
        <v>-</v>
      </c>
      <c r="B183" s="250"/>
      <c r="C183" s="251"/>
      <c r="D183" s="252"/>
      <c r="E183" s="248"/>
      <c r="F183" s="299"/>
      <c r="G183" s="299"/>
      <c r="H183" s="246"/>
      <c r="I183" s="93"/>
    </row>
    <row r="184" spans="1:9" ht="13.5" customHeight="1">
      <c r="A184" s="92" t="str">
        <f>'入力画面'!A184</f>
        <v>-</v>
      </c>
      <c r="B184" s="250"/>
      <c r="C184" s="251"/>
      <c r="D184" s="252"/>
      <c r="E184" s="248"/>
      <c r="F184" s="299"/>
      <c r="G184" s="299"/>
      <c r="H184" s="246"/>
      <c r="I184" s="93"/>
    </row>
    <row r="185" spans="1:9" ht="13.5" customHeight="1">
      <c r="A185" s="92" t="str">
        <f>'入力画面'!A185</f>
        <v>-</v>
      </c>
      <c r="B185" s="250"/>
      <c r="C185" s="251"/>
      <c r="D185" s="252"/>
      <c r="E185" s="248"/>
      <c r="F185" s="299"/>
      <c r="G185" s="299"/>
      <c r="H185" s="246"/>
      <c r="I185" s="93"/>
    </row>
    <row r="186" spans="1:9" ht="13.5" customHeight="1">
      <c r="A186" s="92" t="str">
        <f>'入力画面'!A186</f>
        <v>-</v>
      </c>
      <c r="B186" s="250"/>
      <c r="C186" s="251"/>
      <c r="D186" s="252"/>
      <c r="E186" s="248"/>
      <c r="F186" s="299"/>
      <c r="G186" s="299"/>
      <c r="H186" s="246"/>
      <c r="I186" s="93"/>
    </row>
    <row r="187" spans="1:9" ht="13.5" customHeight="1">
      <c r="A187" s="92" t="str">
        <f>'入力画面'!A187</f>
        <v>-</v>
      </c>
      <c r="B187" s="250"/>
      <c r="C187" s="251"/>
      <c r="D187" s="252"/>
      <c r="E187" s="248"/>
      <c r="F187" s="299"/>
      <c r="G187" s="299"/>
      <c r="H187" s="246"/>
      <c r="I187" s="93"/>
    </row>
    <row r="188" spans="1:9" ht="13.5" customHeight="1">
      <c r="A188" s="92" t="str">
        <f>'入力画面'!A188</f>
        <v>-</v>
      </c>
      <c r="B188" s="250"/>
      <c r="C188" s="251"/>
      <c r="D188" s="252"/>
      <c r="E188" s="248"/>
      <c r="F188" s="299"/>
      <c r="G188" s="299"/>
      <c r="H188" s="246"/>
      <c r="I188" s="93"/>
    </row>
    <row r="189" spans="1:9" ht="13.5" customHeight="1">
      <c r="A189" s="92" t="str">
        <f>'入力画面'!A189</f>
        <v>-</v>
      </c>
      <c r="B189" s="250"/>
      <c r="C189" s="251"/>
      <c r="D189" s="252"/>
      <c r="E189" s="248"/>
      <c r="F189" s="299"/>
      <c r="G189" s="299"/>
      <c r="H189" s="246"/>
      <c r="I189" s="93"/>
    </row>
    <row r="190" spans="1:9" ht="13.5" customHeight="1">
      <c r="A190" s="92" t="str">
        <f>'入力画面'!A190</f>
        <v>-</v>
      </c>
      <c r="B190" s="250"/>
      <c r="C190" s="251"/>
      <c r="D190" s="252"/>
      <c r="E190" s="248"/>
      <c r="F190" s="299"/>
      <c r="G190" s="299"/>
      <c r="H190" s="246"/>
      <c r="I190" s="93"/>
    </row>
    <row r="191" spans="1:9" ht="13.5" customHeight="1">
      <c r="A191" s="92" t="str">
        <f>'入力画面'!A191</f>
        <v>-</v>
      </c>
      <c r="B191" s="250"/>
      <c r="C191" s="251"/>
      <c r="D191" s="252"/>
      <c r="E191" s="248"/>
      <c r="F191" s="299"/>
      <c r="G191" s="299"/>
      <c r="H191" s="246"/>
      <c r="I191" s="93"/>
    </row>
    <row r="192" spans="1:9" ht="13.5" customHeight="1">
      <c r="A192" s="92" t="str">
        <f>'入力画面'!A192</f>
        <v>-</v>
      </c>
      <c r="B192" s="250"/>
      <c r="C192" s="251"/>
      <c r="D192" s="252"/>
      <c r="E192" s="248"/>
      <c r="F192" s="299"/>
      <c r="G192" s="299"/>
      <c r="H192" s="246"/>
      <c r="I192" s="93"/>
    </row>
    <row r="193" spans="1:9" ht="13.5" customHeight="1">
      <c r="A193" s="92" t="str">
        <f>'入力画面'!A193</f>
        <v>-</v>
      </c>
      <c r="B193" s="250"/>
      <c r="C193" s="251"/>
      <c r="D193" s="252"/>
      <c r="E193" s="248"/>
      <c r="F193" s="299"/>
      <c r="G193" s="299"/>
      <c r="H193" s="246"/>
      <c r="I193" s="93"/>
    </row>
    <row r="194" spans="1:9" ht="13.5" customHeight="1">
      <c r="A194" s="92" t="str">
        <f>'入力画面'!A194</f>
        <v>-</v>
      </c>
      <c r="B194" s="250"/>
      <c r="C194" s="251"/>
      <c r="D194" s="252"/>
      <c r="E194" s="248"/>
      <c r="F194" s="299"/>
      <c r="G194" s="299"/>
      <c r="H194" s="246"/>
      <c r="I194" s="93"/>
    </row>
    <row r="195" spans="1:9" ht="13.5" customHeight="1">
      <c r="A195" s="92" t="str">
        <f>'入力画面'!A195</f>
        <v>-</v>
      </c>
      <c r="B195" s="250"/>
      <c r="C195" s="251"/>
      <c r="D195" s="252"/>
      <c r="E195" s="248"/>
      <c r="F195" s="299"/>
      <c r="G195" s="299"/>
      <c r="H195" s="246"/>
      <c r="I195" s="93"/>
    </row>
    <row r="196" spans="1:9" ht="13.5" customHeight="1">
      <c r="A196" s="92" t="str">
        <f>'入力画面'!A196</f>
        <v>-</v>
      </c>
      <c r="B196" s="250"/>
      <c r="C196" s="251"/>
      <c r="D196" s="252"/>
      <c r="E196" s="248"/>
      <c r="F196" s="299"/>
      <c r="G196" s="299"/>
      <c r="H196" s="246"/>
      <c r="I196" s="93"/>
    </row>
    <row r="197" spans="1:9" ht="13.5" customHeight="1">
      <c r="A197" s="92" t="str">
        <f>'入力画面'!A197</f>
        <v>-</v>
      </c>
      <c r="B197" s="250"/>
      <c r="C197" s="251"/>
      <c r="D197" s="252"/>
      <c r="E197" s="248"/>
      <c r="F197" s="299"/>
      <c r="G197" s="299"/>
      <c r="H197" s="246"/>
      <c r="I197" s="93"/>
    </row>
    <row r="198" spans="1:9" ht="13.5" customHeight="1">
      <c r="A198" s="92" t="str">
        <f>'入力画面'!A198</f>
        <v>-</v>
      </c>
      <c r="B198" s="250"/>
      <c r="C198" s="251"/>
      <c r="D198" s="252"/>
      <c r="E198" s="248"/>
      <c r="F198" s="299"/>
      <c r="G198" s="299"/>
      <c r="H198" s="246"/>
      <c r="I198" s="93"/>
    </row>
    <row r="199" spans="1:9" ht="13.5" customHeight="1">
      <c r="A199" s="92" t="str">
        <f>'入力画面'!A199</f>
        <v>-</v>
      </c>
      <c r="B199" s="250"/>
      <c r="C199" s="251"/>
      <c r="D199" s="252"/>
      <c r="E199" s="248"/>
      <c r="F199" s="299"/>
      <c r="G199" s="299"/>
      <c r="H199" s="246"/>
      <c r="I199" s="93"/>
    </row>
    <row r="200" spans="1:9" ht="13.5" customHeight="1">
      <c r="A200" s="92" t="str">
        <f>'入力画面'!A200</f>
        <v>-</v>
      </c>
      <c r="B200" s="250"/>
      <c r="C200" s="251"/>
      <c r="D200" s="252"/>
      <c r="E200" s="248"/>
      <c r="F200" s="299"/>
      <c r="G200" s="299"/>
      <c r="H200" s="246"/>
      <c r="I200" s="93"/>
    </row>
    <row r="201" ht="13.5" customHeight="1">
      <c r="A201" s="2" t="s">
        <v>6</v>
      </c>
    </row>
    <row r="202" ht="13.5" customHeight="1">
      <c r="A202" s="91" t="s">
        <v>20</v>
      </c>
    </row>
    <row r="203" spans="2:8" ht="13.5" customHeight="1">
      <c r="B203" s="242" t="s">
        <v>251</v>
      </c>
      <c r="C203" s="243" t="s">
        <v>9</v>
      </c>
      <c r="D203" s="322" t="s">
        <v>252</v>
      </c>
      <c r="E203" s="242" t="s">
        <v>253</v>
      </c>
      <c r="F203" s="293" t="s">
        <v>254</v>
      </c>
      <c r="G203" s="293" t="s">
        <v>255</v>
      </c>
      <c r="H203" s="322" t="s">
        <v>256</v>
      </c>
    </row>
    <row r="204" spans="2:8" ht="13.5" customHeight="1">
      <c r="B204" s="118"/>
      <c r="C204" s="119"/>
      <c r="D204" s="120"/>
      <c r="E204" s="325"/>
      <c r="F204" s="311"/>
      <c r="G204" s="312"/>
      <c r="H204" s="313"/>
    </row>
    <row r="205" spans="2:8" ht="13.5" customHeight="1">
      <c r="B205" s="118"/>
      <c r="C205" s="119"/>
      <c r="D205" s="120"/>
      <c r="E205" s="326"/>
      <c r="F205" s="122"/>
      <c r="G205" s="122"/>
      <c r="H205" s="123"/>
    </row>
    <row r="206" spans="2:8" ht="13.5" customHeight="1">
      <c r="B206" s="118"/>
      <c r="C206" s="119"/>
      <c r="D206" s="120"/>
      <c r="E206" s="326"/>
      <c r="F206" s="122"/>
      <c r="G206" s="122"/>
      <c r="H206" s="123"/>
    </row>
    <row r="207" spans="2:8" ht="13.5" customHeight="1">
      <c r="B207" s="118"/>
      <c r="C207" s="119"/>
      <c r="D207" s="120"/>
      <c r="E207" s="326"/>
      <c r="F207" s="122"/>
      <c r="G207" s="122"/>
      <c r="H207" s="123"/>
    </row>
    <row r="208" spans="2:8" ht="13.5" customHeight="1">
      <c r="B208" s="218"/>
      <c r="C208" s="219"/>
      <c r="D208" s="220"/>
      <c r="E208" s="327"/>
      <c r="F208" s="328"/>
      <c r="G208" s="328"/>
      <c r="H208" s="329"/>
    </row>
  </sheetData>
  <sheetProtection/>
  <mergeCells count="2">
    <mergeCell ref="E1:F1"/>
    <mergeCell ref="G1:H1"/>
  </mergeCells>
  <printOptions horizontalCentered="1"/>
  <pageMargins left="0.3937007874015748" right="0.3937007874015748" top="0.3937007874015748" bottom="0.3937007874015748" header="0.1968503937007874" footer="0.1968503937007874"/>
  <pageSetup fitToHeight="0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208"/>
  <sheetViews>
    <sheetView showGridLines="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" sqref="E4"/>
    </sheetView>
  </sheetViews>
  <sheetFormatPr defaultColWidth="9.00390625" defaultRowHeight="13.5" customHeight="1"/>
  <cols>
    <col min="1" max="1" width="4.50390625" style="76" customWidth="1"/>
    <col min="2" max="2" width="18.375" style="4" customWidth="1"/>
    <col min="3" max="3" width="22.625" style="4" customWidth="1"/>
    <col min="4" max="4" width="8.625" style="76" customWidth="1"/>
    <col min="5" max="8" width="7.50390625" style="4" customWidth="1"/>
    <col min="9" max="9" width="29.125" style="4" bestFit="1" customWidth="1"/>
    <col min="10" max="16384" width="9.00390625" style="4" customWidth="1"/>
  </cols>
  <sheetData>
    <row r="1" spans="5:8" ht="13.5" customHeight="1">
      <c r="E1" s="625" t="s">
        <v>261</v>
      </c>
      <c r="F1" s="625"/>
      <c r="G1" s="625" t="s">
        <v>249</v>
      </c>
      <c r="H1" s="625"/>
    </row>
    <row r="2" spans="5:8" ht="13.5" customHeight="1">
      <c r="E2" s="625"/>
      <c r="F2" s="625"/>
      <c r="G2" s="625"/>
      <c r="H2" s="625"/>
    </row>
    <row r="3" spans="1:8" ht="13.5" customHeight="1">
      <c r="A3" s="241" t="s">
        <v>6</v>
      </c>
      <c r="B3" s="242" t="s">
        <v>279</v>
      </c>
      <c r="C3" s="243" t="s">
        <v>280</v>
      </c>
      <c r="D3" s="244" t="s">
        <v>252</v>
      </c>
      <c r="E3" s="243" t="s">
        <v>253</v>
      </c>
      <c r="F3" s="293" t="s">
        <v>254</v>
      </c>
      <c r="G3" s="293" t="s">
        <v>255</v>
      </c>
      <c r="H3" s="244" t="s">
        <v>256</v>
      </c>
    </row>
    <row r="4" spans="1:11" ht="13.5" customHeight="1">
      <c r="A4" s="92" t="str">
        <f>'入力画面'!A4</f>
        <v>-</v>
      </c>
      <c r="B4" s="270" t="s">
        <v>92</v>
      </c>
      <c r="C4" s="270" t="s">
        <v>91</v>
      </c>
      <c r="D4" s="271" t="s">
        <v>93</v>
      </c>
      <c r="E4" s="272"/>
      <c r="F4" s="300"/>
      <c r="G4" s="300"/>
      <c r="H4" s="273"/>
      <c r="I4" s="274" t="s">
        <v>262</v>
      </c>
      <c r="J4" s="1"/>
      <c r="K4" s="1"/>
    </row>
    <row r="5" spans="1:9" ht="13.5" customHeight="1">
      <c r="A5" s="92" t="str">
        <f>'入力画面'!A5</f>
        <v>-</v>
      </c>
      <c r="B5" s="270" t="s">
        <v>22</v>
      </c>
      <c r="C5" s="270" t="s">
        <v>21</v>
      </c>
      <c r="D5" s="271" t="s">
        <v>23</v>
      </c>
      <c r="E5" s="275"/>
      <c r="F5" s="301"/>
      <c r="G5" s="301"/>
      <c r="H5" s="276"/>
      <c r="I5" s="277"/>
    </row>
    <row r="6" spans="1:9" ht="13.5" customHeight="1">
      <c r="A6" s="92" t="str">
        <f>'入力画面'!A6</f>
        <v>-</v>
      </c>
      <c r="B6" s="270" t="s">
        <v>316</v>
      </c>
      <c r="C6" s="270" t="s">
        <v>317</v>
      </c>
      <c r="D6" s="271" t="s">
        <v>318</v>
      </c>
      <c r="E6" s="275"/>
      <c r="F6" s="301"/>
      <c r="G6" s="301"/>
      <c r="H6" s="276"/>
      <c r="I6" s="277"/>
    </row>
    <row r="7" spans="1:11" ht="13.5" customHeight="1">
      <c r="A7" s="92" t="str">
        <f>'入力画面'!A7</f>
        <v>-</v>
      </c>
      <c r="B7" s="270" t="s">
        <v>212</v>
      </c>
      <c r="C7" s="270" t="s">
        <v>211</v>
      </c>
      <c r="D7" s="271" t="s">
        <v>213</v>
      </c>
      <c r="E7" s="278"/>
      <c r="F7" s="302"/>
      <c r="G7" s="302"/>
      <c r="H7" s="279"/>
      <c r="I7" s="277"/>
      <c r="J7" s="1"/>
      <c r="K7" s="1"/>
    </row>
    <row r="8" spans="1:9" ht="13.5" customHeight="1">
      <c r="A8" s="92" t="str">
        <f>'入力画面'!A8</f>
        <v>-</v>
      </c>
      <c r="B8" s="270" t="s">
        <v>30</v>
      </c>
      <c r="C8" s="270" t="s">
        <v>29</v>
      </c>
      <c r="D8" s="271" t="s">
        <v>31</v>
      </c>
      <c r="E8" s="280"/>
      <c r="F8" s="303"/>
      <c r="G8" s="303"/>
      <c r="H8" s="281"/>
      <c r="I8" s="274" t="s">
        <v>262</v>
      </c>
    </row>
    <row r="9" spans="1:11" ht="13.5" customHeight="1">
      <c r="A9" s="92" t="str">
        <f>'入力画面'!A9</f>
        <v>-</v>
      </c>
      <c r="B9" s="270" t="s">
        <v>80</v>
      </c>
      <c r="C9" s="270" t="s">
        <v>79</v>
      </c>
      <c r="D9" s="271" t="s">
        <v>81</v>
      </c>
      <c r="E9" s="278"/>
      <c r="F9" s="302"/>
      <c r="G9" s="302"/>
      <c r="H9" s="279"/>
      <c r="I9" s="277"/>
      <c r="J9" s="1"/>
      <c r="K9" s="1"/>
    </row>
    <row r="10" spans="1:11" ht="13.5" customHeight="1">
      <c r="A10" s="92" t="str">
        <f>'入力画面'!A10</f>
        <v>-</v>
      </c>
      <c r="B10" s="270" t="s">
        <v>39</v>
      </c>
      <c r="C10" s="270" t="s">
        <v>38</v>
      </c>
      <c r="D10" s="271" t="s">
        <v>40</v>
      </c>
      <c r="E10" s="282">
        <v>17.2</v>
      </c>
      <c r="F10" s="304">
        <v>29.6</v>
      </c>
      <c r="G10" s="304">
        <v>10</v>
      </c>
      <c r="H10" s="283">
        <v>30</v>
      </c>
      <c r="I10" s="274" t="s">
        <v>262</v>
      </c>
      <c r="J10" s="1"/>
      <c r="K10" s="1"/>
    </row>
    <row r="11" spans="1:9" ht="13.5" customHeight="1">
      <c r="A11" s="92" t="str">
        <f>'入力画面'!A11</f>
        <v>-</v>
      </c>
      <c r="B11" s="270" t="s">
        <v>42</v>
      </c>
      <c r="C11" s="270" t="s">
        <v>41</v>
      </c>
      <c r="D11" s="271" t="s">
        <v>43</v>
      </c>
      <c r="E11" s="282">
        <v>12.5</v>
      </c>
      <c r="F11" s="304">
        <v>22.2</v>
      </c>
      <c r="G11" s="304">
        <v>10</v>
      </c>
      <c r="H11" s="283">
        <v>22</v>
      </c>
      <c r="I11" s="274" t="s">
        <v>262</v>
      </c>
    </row>
    <row r="12" spans="1:9" ht="13.5" customHeight="1">
      <c r="A12" s="92" t="str">
        <f>'入力画面'!A12</f>
        <v>-</v>
      </c>
      <c r="B12" s="270" t="s">
        <v>87</v>
      </c>
      <c r="C12" s="270" t="s">
        <v>86</v>
      </c>
      <c r="D12" s="271" t="s">
        <v>88</v>
      </c>
      <c r="E12" s="275"/>
      <c r="F12" s="301"/>
      <c r="G12" s="301"/>
      <c r="H12" s="276"/>
      <c r="I12" s="277"/>
    </row>
    <row r="13" spans="1:9" ht="13.5" customHeight="1">
      <c r="A13" s="92" t="str">
        <f>'入力画面'!A13</f>
        <v>-</v>
      </c>
      <c r="B13" s="270" t="s">
        <v>44</v>
      </c>
      <c r="C13" s="270" t="s">
        <v>44</v>
      </c>
      <c r="D13" s="271" t="s">
        <v>45</v>
      </c>
      <c r="E13" s="275"/>
      <c r="F13" s="301"/>
      <c r="G13" s="301"/>
      <c r="H13" s="276"/>
      <c r="I13" s="277"/>
    </row>
    <row r="14" spans="1:9" ht="13.5" customHeight="1">
      <c r="A14" s="92" t="str">
        <f>'入力画面'!A14</f>
        <v>-</v>
      </c>
      <c r="B14" s="270" t="s">
        <v>46</v>
      </c>
      <c r="C14" s="270" t="s">
        <v>46</v>
      </c>
      <c r="D14" s="271" t="s">
        <v>47</v>
      </c>
      <c r="E14" s="278"/>
      <c r="F14" s="302"/>
      <c r="G14" s="302"/>
      <c r="H14" s="279"/>
      <c r="I14" s="277"/>
    </row>
    <row r="15" spans="1:9" ht="13.5" customHeight="1">
      <c r="A15" s="92" t="str">
        <f>'入力画面'!A15</f>
        <v>-</v>
      </c>
      <c r="B15" s="270" t="s">
        <v>132</v>
      </c>
      <c r="C15" s="270" t="s">
        <v>319</v>
      </c>
      <c r="D15" s="271" t="s">
        <v>133</v>
      </c>
      <c r="E15" s="275">
        <v>14</v>
      </c>
      <c r="F15" s="301">
        <v>24</v>
      </c>
      <c r="G15" s="301">
        <v>11</v>
      </c>
      <c r="H15" s="276">
        <v>24</v>
      </c>
      <c r="I15" s="277"/>
    </row>
    <row r="16" spans="1:9" ht="13.5" customHeight="1">
      <c r="A16" s="92" t="str">
        <f>'入力画面'!A16</f>
        <v>-</v>
      </c>
      <c r="B16" s="270" t="s">
        <v>320</v>
      </c>
      <c r="C16" s="270" t="s">
        <v>55</v>
      </c>
      <c r="D16" s="271" t="s">
        <v>56</v>
      </c>
      <c r="E16" s="275">
        <v>14</v>
      </c>
      <c r="F16" s="301">
        <v>21</v>
      </c>
      <c r="G16" s="301">
        <v>11</v>
      </c>
      <c r="H16" s="276">
        <v>21</v>
      </c>
      <c r="I16" s="277"/>
    </row>
    <row r="17" spans="1:9" ht="13.5" customHeight="1">
      <c r="A17" s="92" t="str">
        <f>'入力画面'!A17</f>
        <v>-</v>
      </c>
      <c r="B17" s="270" t="s">
        <v>320</v>
      </c>
      <c r="C17" s="270" t="s">
        <v>72</v>
      </c>
      <c r="D17" s="271" t="s">
        <v>56</v>
      </c>
      <c r="E17" s="275">
        <v>14</v>
      </c>
      <c r="F17" s="301">
        <v>21</v>
      </c>
      <c r="G17" s="301">
        <v>11</v>
      </c>
      <c r="H17" s="276">
        <v>21</v>
      </c>
      <c r="I17" s="277"/>
    </row>
    <row r="18" spans="1:11" ht="13.5" customHeight="1">
      <c r="A18" s="92" t="str">
        <f>'入力画面'!A18</f>
        <v>-</v>
      </c>
      <c r="B18" s="270" t="s">
        <v>320</v>
      </c>
      <c r="C18" s="270" t="s">
        <v>106</v>
      </c>
      <c r="D18" s="271" t="s">
        <v>56</v>
      </c>
      <c r="E18" s="275">
        <v>14</v>
      </c>
      <c r="F18" s="301">
        <v>21</v>
      </c>
      <c r="G18" s="301">
        <v>11</v>
      </c>
      <c r="H18" s="276">
        <v>21</v>
      </c>
      <c r="I18" s="277"/>
      <c r="J18" s="1"/>
      <c r="K18" s="1"/>
    </row>
    <row r="19" spans="1:11" ht="13.5" customHeight="1">
      <c r="A19" s="92" t="str">
        <f>'入力画面'!A19</f>
        <v>-</v>
      </c>
      <c r="B19" s="270" t="s">
        <v>321</v>
      </c>
      <c r="C19" s="270" t="s">
        <v>53</v>
      </c>
      <c r="D19" s="271" t="s">
        <v>54</v>
      </c>
      <c r="E19" s="282"/>
      <c r="F19" s="303"/>
      <c r="G19" s="304"/>
      <c r="H19" s="281"/>
      <c r="I19" s="274" t="s">
        <v>262</v>
      </c>
      <c r="J19" s="1"/>
      <c r="K19" s="1"/>
    </row>
    <row r="20" spans="1:11" ht="13.5" customHeight="1">
      <c r="A20" s="92" t="str">
        <f>'入力画面'!A20</f>
        <v>-</v>
      </c>
      <c r="B20" s="270" t="s">
        <v>321</v>
      </c>
      <c r="C20" s="270" t="s">
        <v>322</v>
      </c>
      <c r="D20" s="271" t="s">
        <v>54</v>
      </c>
      <c r="E20" s="282"/>
      <c r="F20" s="304"/>
      <c r="G20" s="304"/>
      <c r="H20" s="283"/>
      <c r="I20" s="274" t="s">
        <v>262</v>
      </c>
      <c r="J20" s="1"/>
      <c r="K20" s="1"/>
    </row>
    <row r="21" spans="1:11" ht="13.5" customHeight="1">
      <c r="A21" s="92" t="str">
        <f>'入力画面'!A21</f>
        <v>-</v>
      </c>
      <c r="B21" s="270" t="s">
        <v>321</v>
      </c>
      <c r="C21" s="270" t="s">
        <v>323</v>
      </c>
      <c r="D21" s="271" t="s">
        <v>54</v>
      </c>
      <c r="E21" s="280"/>
      <c r="F21" s="303"/>
      <c r="G21" s="303"/>
      <c r="H21" s="281"/>
      <c r="I21" s="274" t="s">
        <v>262</v>
      </c>
      <c r="J21" s="1"/>
      <c r="K21" s="1"/>
    </row>
    <row r="22" spans="1:9" ht="13.5" customHeight="1">
      <c r="A22" s="92" t="str">
        <f>'入力画面'!A22</f>
        <v>-</v>
      </c>
      <c r="B22" s="270" t="s">
        <v>321</v>
      </c>
      <c r="C22" s="270" t="s">
        <v>166</v>
      </c>
      <c r="D22" s="271" t="s">
        <v>54</v>
      </c>
      <c r="E22" s="280"/>
      <c r="F22" s="303"/>
      <c r="G22" s="303"/>
      <c r="H22" s="281"/>
      <c r="I22" s="274" t="s">
        <v>262</v>
      </c>
    </row>
    <row r="23" spans="1:9" ht="13.5" customHeight="1">
      <c r="A23" s="92" t="str">
        <f>'入力画面'!A23</f>
        <v>-</v>
      </c>
      <c r="B23" s="270" t="s">
        <v>324</v>
      </c>
      <c r="C23" s="270" t="s">
        <v>48</v>
      </c>
      <c r="D23" s="271" t="s">
        <v>49</v>
      </c>
      <c r="E23" s="278"/>
      <c r="F23" s="302"/>
      <c r="G23" s="302"/>
      <c r="H23" s="279"/>
      <c r="I23" s="277"/>
    </row>
    <row r="24" spans="1:9" ht="13.5" customHeight="1">
      <c r="A24" s="92" t="str">
        <f>'入力画面'!A24</f>
        <v>-</v>
      </c>
      <c r="B24" s="270" t="s">
        <v>61</v>
      </c>
      <c r="C24" s="270" t="s">
        <v>60</v>
      </c>
      <c r="D24" s="271" t="s">
        <v>62</v>
      </c>
      <c r="E24" s="275"/>
      <c r="F24" s="301"/>
      <c r="G24" s="301"/>
      <c r="H24" s="276"/>
      <c r="I24" s="274" t="s">
        <v>260</v>
      </c>
    </row>
    <row r="25" spans="1:9" ht="13.5" customHeight="1">
      <c r="A25" s="92" t="str">
        <f>'入力画面'!A25</f>
        <v>-</v>
      </c>
      <c r="B25" s="270" t="s">
        <v>176</v>
      </c>
      <c r="C25" s="270" t="s">
        <v>199</v>
      </c>
      <c r="D25" s="271" t="s">
        <v>177</v>
      </c>
      <c r="E25" s="275">
        <v>14</v>
      </c>
      <c r="F25" s="301">
        <v>28</v>
      </c>
      <c r="G25" s="301">
        <v>11</v>
      </c>
      <c r="H25" s="276">
        <v>28</v>
      </c>
      <c r="I25" s="277"/>
    </row>
    <row r="26" spans="1:9" ht="13.5" customHeight="1">
      <c r="A26" s="92" t="str">
        <f>'入力画面'!A26</f>
        <v>-</v>
      </c>
      <c r="B26" s="270" t="s">
        <v>101</v>
      </c>
      <c r="C26" s="270" t="s">
        <v>100</v>
      </c>
      <c r="D26" s="271" t="s">
        <v>102</v>
      </c>
      <c r="E26" s="278"/>
      <c r="F26" s="302"/>
      <c r="G26" s="302"/>
      <c r="H26" s="279"/>
      <c r="I26" s="277"/>
    </row>
    <row r="27" spans="1:11" ht="13.5" customHeight="1">
      <c r="A27" s="92" t="str">
        <f>'入力画面'!A27</f>
        <v>-</v>
      </c>
      <c r="B27" s="270" t="s">
        <v>161</v>
      </c>
      <c r="C27" s="270" t="s">
        <v>161</v>
      </c>
      <c r="D27" s="271" t="s">
        <v>162</v>
      </c>
      <c r="E27" s="275">
        <v>8</v>
      </c>
      <c r="F27" s="301">
        <v>18</v>
      </c>
      <c r="G27" s="301">
        <v>5</v>
      </c>
      <c r="H27" s="276">
        <v>18</v>
      </c>
      <c r="I27" s="277"/>
      <c r="J27" s="1"/>
      <c r="K27" s="1"/>
    </row>
    <row r="28" spans="1:9" ht="13.5" customHeight="1">
      <c r="A28" s="92" t="str">
        <f>'入力画面'!A28</f>
        <v>-</v>
      </c>
      <c r="B28" s="270" t="s">
        <v>325</v>
      </c>
      <c r="C28" s="270" t="s">
        <v>326</v>
      </c>
      <c r="D28" s="271">
        <v>0</v>
      </c>
      <c r="E28" s="280"/>
      <c r="F28" s="303"/>
      <c r="G28" s="303"/>
      <c r="H28" s="281"/>
      <c r="I28" s="277"/>
    </row>
    <row r="29" spans="1:9" ht="13.5" customHeight="1">
      <c r="A29" s="92" t="str">
        <f>'入力画面'!A29</f>
        <v>-</v>
      </c>
      <c r="B29" s="270" t="s">
        <v>64</v>
      </c>
      <c r="C29" s="270" t="s">
        <v>63</v>
      </c>
      <c r="D29" s="271" t="s">
        <v>65</v>
      </c>
      <c r="E29" s="282"/>
      <c r="F29" s="304"/>
      <c r="G29" s="304"/>
      <c r="H29" s="283"/>
      <c r="I29" s="274" t="s">
        <v>262</v>
      </c>
    </row>
    <row r="30" spans="1:9" ht="13.5" customHeight="1">
      <c r="A30" s="92" t="str">
        <f>'入力画面'!A30</f>
        <v>-</v>
      </c>
      <c r="B30" s="270" t="s">
        <v>108</v>
      </c>
      <c r="C30" s="270" t="s">
        <v>107</v>
      </c>
      <c r="D30" s="271" t="s">
        <v>109</v>
      </c>
      <c r="E30" s="280"/>
      <c r="F30" s="303"/>
      <c r="G30" s="303"/>
      <c r="H30" s="281"/>
      <c r="I30" s="277"/>
    </row>
    <row r="31" spans="1:11" ht="13.5" customHeight="1">
      <c r="A31" s="92" t="str">
        <f>'入力画面'!A31</f>
        <v>-</v>
      </c>
      <c r="B31" s="270" t="s">
        <v>154</v>
      </c>
      <c r="C31" s="270" t="s">
        <v>154</v>
      </c>
      <c r="D31" s="271" t="s">
        <v>155</v>
      </c>
      <c r="E31" s="275">
        <v>21</v>
      </c>
      <c r="F31" s="301">
        <v>32</v>
      </c>
      <c r="G31" s="301">
        <v>18</v>
      </c>
      <c r="H31" s="276">
        <v>32</v>
      </c>
      <c r="I31" s="277"/>
      <c r="J31" s="1"/>
      <c r="K31" s="1"/>
    </row>
    <row r="32" spans="1:11" ht="13.5" customHeight="1">
      <c r="A32" s="92" t="str">
        <f>'入力画面'!A32</f>
        <v>-</v>
      </c>
      <c r="B32" s="270" t="s">
        <v>209</v>
      </c>
      <c r="C32" s="270" t="s">
        <v>208</v>
      </c>
      <c r="D32" s="271" t="s">
        <v>210</v>
      </c>
      <c r="E32" s="278"/>
      <c r="F32" s="302"/>
      <c r="G32" s="302"/>
      <c r="H32" s="279"/>
      <c r="I32" s="277"/>
      <c r="J32" s="1"/>
      <c r="K32" s="1"/>
    </row>
    <row r="33" spans="1:9" ht="13.5" customHeight="1">
      <c r="A33" s="92" t="str">
        <f>'入力画面'!A33</f>
        <v>-</v>
      </c>
      <c r="B33" s="270" t="s">
        <v>89</v>
      </c>
      <c r="C33" s="270" t="s">
        <v>89</v>
      </c>
      <c r="D33" s="271" t="s">
        <v>90</v>
      </c>
      <c r="E33" s="282"/>
      <c r="F33" s="304"/>
      <c r="G33" s="304"/>
      <c r="H33" s="283"/>
      <c r="I33" s="274" t="s">
        <v>262</v>
      </c>
    </row>
    <row r="34" spans="1:9" ht="13.5" customHeight="1">
      <c r="A34" s="92" t="str">
        <f>'入力画面'!A34</f>
        <v>-</v>
      </c>
      <c r="B34" s="270" t="s">
        <v>51</v>
      </c>
      <c r="C34" s="270" t="s">
        <v>50</v>
      </c>
      <c r="D34" s="271" t="s">
        <v>52</v>
      </c>
      <c r="E34" s="282"/>
      <c r="F34" s="304"/>
      <c r="G34" s="304"/>
      <c r="H34" s="283"/>
      <c r="I34" s="274" t="s">
        <v>263</v>
      </c>
    </row>
    <row r="35" spans="1:9" ht="13.5" customHeight="1">
      <c r="A35" s="92" t="str">
        <f>'入力画面'!A35</f>
        <v>-</v>
      </c>
      <c r="B35" s="270" t="s">
        <v>104</v>
      </c>
      <c r="C35" s="270" t="s">
        <v>103</v>
      </c>
      <c r="D35" s="271" t="s">
        <v>105</v>
      </c>
      <c r="E35" s="275">
        <v>17</v>
      </c>
      <c r="F35" s="301">
        <v>24</v>
      </c>
      <c r="G35" s="301">
        <v>14</v>
      </c>
      <c r="H35" s="276">
        <v>24</v>
      </c>
      <c r="I35" s="277"/>
    </row>
    <row r="36" spans="1:11" ht="13.5" customHeight="1">
      <c r="A36" s="92" t="str">
        <f>'入力画面'!A36</f>
        <v>-</v>
      </c>
      <c r="B36" s="270" t="s">
        <v>327</v>
      </c>
      <c r="C36" s="270" t="s">
        <v>328</v>
      </c>
      <c r="D36" s="271">
        <v>0</v>
      </c>
      <c r="E36" s="278"/>
      <c r="F36" s="302"/>
      <c r="G36" s="302"/>
      <c r="H36" s="279"/>
      <c r="I36" s="277"/>
      <c r="J36" s="1"/>
      <c r="K36" s="1"/>
    </row>
    <row r="37" spans="1:11" ht="13.5" customHeight="1">
      <c r="A37" s="92" t="str">
        <f>'入力画面'!A37</f>
        <v>-</v>
      </c>
      <c r="B37" s="270" t="s">
        <v>114</v>
      </c>
      <c r="C37" s="270" t="s">
        <v>113</v>
      </c>
      <c r="D37" s="271" t="s">
        <v>115</v>
      </c>
      <c r="E37" s="278"/>
      <c r="F37" s="302"/>
      <c r="G37" s="302"/>
      <c r="H37" s="279"/>
      <c r="I37" s="277"/>
      <c r="J37" s="1"/>
      <c r="K37" s="1"/>
    </row>
    <row r="38" spans="1:9" ht="13.5" customHeight="1">
      <c r="A38" s="92" t="str">
        <f>'入力画面'!A38</f>
        <v>-</v>
      </c>
      <c r="B38" s="270" t="s">
        <v>70</v>
      </c>
      <c r="C38" s="270" t="s">
        <v>69</v>
      </c>
      <c r="D38" s="271" t="s">
        <v>71</v>
      </c>
      <c r="E38" s="275">
        <v>10</v>
      </c>
      <c r="F38" s="301">
        <v>21</v>
      </c>
      <c r="G38" s="301">
        <v>7</v>
      </c>
      <c r="H38" s="276">
        <v>21</v>
      </c>
      <c r="I38" s="277"/>
    </row>
    <row r="39" spans="1:9" ht="13.5" customHeight="1">
      <c r="A39" s="92" t="str">
        <f>'入力画面'!A39</f>
        <v>-</v>
      </c>
      <c r="B39" s="270" t="s">
        <v>329</v>
      </c>
      <c r="C39" s="270" t="s">
        <v>12</v>
      </c>
      <c r="D39" s="271" t="s">
        <v>13</v>
      </c>
      <c r="E39" s="275">
        <v>14</v>
      </c>
      <c r="F39" s="301">
        <v>21</v>
      </c>
      <c r="G39" s="301">
        <v>11</v>
      </c>
      <c r="H39" s="276">
        <v>21</v>
      </c>
      <c r="I39" s="274" t="s">
        <v>262</v>
      </c>
    </row>
    <row r="40" spans="1:9" ht="13.5" customHeight="1">
      <c r="A40" s="92" t="str">
        <f>'入力画面'!A40</f>
        <v>-</v>
      </c>
      <c r="B40" s="270" t="s">
        <v>330</v>
      </c>
      <c r="C40" s="270" t="s">
        <v>331</v>
      </c>
      <c r="D40" s="271" t="s">
        <v>13</v>
      </c>
      <c r="E40" s="275">
        <v>14</v>
      </c>
      <c r="F40" s="301">
        <v>21</v>
      </c>
      <c r="G40" s="301">
        <v>11</v>
      </c>
      <c r="H40" s="276">
        <v>21</v>
      </c>
      <c r="I40" s="274" t="s">
        <v>262</v>
      </c>
    </row>
    <row r="41" spans="1:11" ht="13.5" customHeight="1">
      <c r="A41" s="92" t="str">
        <f>'入力画面'!A41</f>
        <v>-</v>
      </c>
      <c r="B41" s="270" t="s">
        <v>332</v>
      </c>
      <c r="C41" s="270" t="s">
        <v>331</v>
      </c>
      <c r="D41" s="271" t="s">
        <v>13</v>
      </c>
      <c r="E41" s="275">
        <v>14</v>
      </c>
      <c r="F41" s="301">
        <v>21</v>
      </c>
      <c r="G41" s="301">
        <v>11</v>
      </c>
      <c r="H41" s="276">
        <v>21</v>
      </c>
      <c r="I41" s="277"/>
      <c r="J41" s="1"/>
      <c r="K41" s="1"/>
    </row>
    <row r="42" spans="1:9" ht="13.5" customHeight="1">
      <c r="A42" s="92" t="str">
        <f>'入力画面'!A42</f>
        <v>-</v>
      </c>
      <c r="B42" s="270" t="s">
        <v>111</v>
      </c>
      <c r="C42" s="270" t="s">
        <v>110</v>
      </c>
      <c r="D42" s="271" t="s">
        <v>112</v>
      </c>
      <c r="E42" s="278"/>
      <c r="F42" s="302"/>
      <c r="G42" s="302"/>
      <c r="H42" s="279"/>
      <c r="I42" s="277"/>
    </row>
    <row r="43" spans="1:11" ht="13.5" customHeight="1">
      <c r="A43" s="92" t="str">
        <f>'入力画面'!A43</f>
        <v>-</v>
      </c>
      <c r="B43" s="270" t="s">
        <v>83</v>
      </c>
      <c r="C43" s="270" t="s">
        <v>82</v>
      </c>
      <c r="D43" s="271" t="s">
        <v>84</v>
      </c>
      <c r="E43" s="275">
        <v>14</v>
      </c>
      <c r="F43" s="301">
        <v>21</v>
      </c>
      <c r="G43" s="301">
        <v>11</v>
      </c>
      <c r="H43" s="276">
        <v>21</v>
      </c>
      <c r="I43" s="277"/>
      <c r="J43" s="1"/>
      <c r="K43" s="1"/>
    </row>
    <row r="44" spans="1:9" ht="13.5" customHeight="1">
      <c r="A44" s="92" t="str">
        <f>'入力画面'!A44</f>
        <v>-</v>
      </c>
      <c r="B44" s="270" t="s">
        <v>83</v>
      </c>
      <c r="C44" s="270" t="s">
        <v>85</v>
      </c>
      <c r="D44" s="271" t="s">
        <v>84</v>
      </c>
      <c r="E44" s="275">
        <v>14</v>
      </c>
      <c r="F44" s="301">
        <v>21</v>
      </c>
      <c r="G44" s="301">
        <v>11</v>
      </c>
      <c r="H44" s="276">
        <v>21</v>
      </c>
      <c r="I44" s="274" t="s">
        <v>262</v>
      </c>
    </row>
    <row r="45" spans="1:9" ht="13.5" customHeight="1">
      <c r="A45" s="92" t="str">
        <f>'入力画面'!A45</f>
        <v>-</v>
      </c>
      <c r="B45" s="270" t="s">
        <v>333</v>
      </c>
      <c r="C45" s="270" t="s">
        <v>334</v>
      </c>
      <c r="D45" s="271" t="s">
        <v>335</v>
      </c>
      <c r="E45" s="278"/>
      <c r="F45" s="302"/>
      <c r="G45" s="302"/>
      <c r="H45" s="279"/>
      <c r="I45" s="277"/>
    </row>
    <row r="46" spans="1:9" ht="13.5" customHeight="1">
      <c r="A46" s="92" t="str">
        <f>'入力画面'!A46</f>
        <v>-</v>
      </c>
      <c r="B46" s="270" t="s">
        <v>117</v>
      </c>
      <c r="C46" s="270" t="s">
        <v>116</v>
      </c>
      <c r="D46" s="271" t="s">
        <v>118</v>
      </c>
      <c r="E46" s="275">
        <v>14</v>
      </c>
      <c r="F46" s="301">
        <v>21</v>
      </c>
      <c r="G46" s="301">
        <v>11</v>
      </c>
      <c r="H46" s="276">
        <v>21</v>
      </c>
      <c r="I46" s="277"/>
    </row>
    <row r="47" spans="1:9" ht="13.5" customHeight="1">
      <c r="A47" s="92" t="str">
        <f>'入力画面'!A47</f>
        <v>-</v>
      </c>
      <c r="B47" s="270" t="s">
        <v>119</v>
      </c>
      <c r="C47" s="270" t="s">
        <v>119</v>
      </c>
      <c r="D47" s="271" t="s">
        <v>120</v>
      </c>
      <c r="E47" s="282">
        <v>10</v>
      </c>
      <c r="F47" s="304">
        <v>21</v>
      </c>
      <c r="G47" s="304">
        <v>7</v>
      </c>
      <c r="H47" s="283">
        <v>21</v>
      </c>
      <c r="I47" s="274" t="s">
        <v>262</v>
      </c>
    </row>
    <row r="48" spans="1:9" ht="13.5" customHeight="1">
      <c r="A48" s="92" t="str">
        <f>'入力画面'!A48</f>
        <v>-</v>
      </c>
      <c r="B48" s="270" t="s">
        <v>144</v>
      </c>
      <c r="C48" s="270" t="s">
        <v>143</v>
      </c>
      <c r="D48" s="271" t="s">
        <v>145</v>
      </c>
      <c r="E48" s="280"/>
      <c r="F48" s="303"/>
      <c r="G48" s="303"/>
      <c r="H48" s="281"/>
      <c r="I48" s="277"/>
    </row>
    <row r="49" spans="1:9" ht="13.5" customHeight="1">
      <c r="A49" s="92" t="str">
        <f>'入力画面'!A49</f>
        <v>-</v>
      </c>
      <c r="B49" s="270" t="s">
        <v>192</v>
      </c>
      <c r="C49" s="270" t="s">
        <v>191</v>
      </c>
      <c r="D49" s="271" t="s">
        <v>193</v>
      </c>
      <c r="E49" s="278"/>
      <c r="F49" s="302"/>
      <c r="G49" s="302"/>
      <c r="H49" s="279"/>
      <c r="I49" s="277"/>
    </row>
    <row r="50" spans="1:9" ht="13.5" customHeight="1">
      <c r="A50" s="92" t="str">
        <f>'入力画面'!A50</f>
        <v>-</v>
      </c>
      <c r="B50" s="270" t="s">
        <v>192</v>
      </c>
      <c r="C50" s="270" t="s">
        <v>194</v>
      </c>
      <c r="D50" s="271" t="s">
        <v>195</v>
      </c>
      <c r="E50" s="278"/>
      <c r="F50" s="302"/>
      <c r="G50" s="302"/>
      <c r="H50" s="279"/>
      <c r="I50" s="277"/>
    </row>
    <row r="51" spans="1:9" ht="13.5" customHeight="1">
      <c r="A51" s="92" t="str">
        <f>'入力画面'!A51</f>
        <v>-</v>
      </c>
      <c r="B51" s="270" t="s">
        <v>124</v>
      </c>
      <c r="C51" s="270" t="s">
        <v>123</v>
      </c>
      <c r="D51" s="271" t="s">
        <v>125</v>
      </c>
      <c r="E51" s="280"/>
      <c r="F51" s="303"/>
      <c r="G51" s="303"/>
      <c r="H51" s="281"/>
      <c r="I51" s="277"/>
    </row>
    <row r="52" spans="1:11" ht="13.5" customHeight="1">
      <c r="A52" s="92" t="str">
        <f>'入力画面'!A52</f>
        <v>-</v>
      </c>
      <c r="B52" s="270" t="s">
        <v>336</v>
      </c>
      <c r="C52" s="270" t="s">
        <v>337</v>
      </c>
      <c r="D52" s="271">
        <v>0</v>
      </c>
      <c r="E52" s="278"/>
      <c r="F52" s="302"/>
      <c r="G52" s="302"/>
      <c r="H52" s="279"/>
      <c r="I52" s="277"/>
      <c r="J52" s="1"/>
      <c r="K52" s="1"/>
    </row>
    <row r="53" spans="1:11" ht="13.5" customHeight="1">
      <c r="A53" s="92" t="str">
        <f>'入力画面'!A53</f>
        <v>-</v>
      </c>
      <c r="B53" s="270" t="s">
        <v>127</v>
      </c>
      <c r="C53" s="270" t="s">
        <v>126</v>
      </c>
      <c r="D53" s="271" t="s">
        <v>128</v>
      </c>
      <c r="E53" s="278"/>
      <c r="F53" s="302"/>
      <c r="G53" s="302"/>
      <c r="H53" s="279"/>
      <c r="I53" s="277"/>
      <c r="J53" s="1"/>
      <c r="K53" s="1"/>
    </row>
    <row r="54" spans="1:9" ht="13.5" customHeight="1">
      <c r="A54" s="92" t="str">
        <f>'入力画面'!A54</f>
        <v>-</v>
      </c>
      <c r="B54" s="270" t="s">
        <v>24</v>
      </c>
      <c r="C54" s="270" t="s">
        <v>24</v>
      </c>
      <c r="D54" s="271" t="s">
        <v>25</v>
      </c>
      <c r="E54" s="275">
        <v>10</v>
      </c>
      <c r="F54" s="301">
        <v>21</v>
      </c>
      <c r="G54" s="301">
        <v>7</v>
      </c>
      <c r="H54" s="276">
        <v>21</v>
      </c>
      <c r="I54" s="277"/>
    </row>
    <row r="55" spans="1:9" ht="13.5" customHeight="1">
      <c r="A55" s="92" t="str">
        <f>'入力画面'!A55</f>
        <v>-</v>
      </c>
      <c r="B55" s="270" t="s">
        <v>338</v>
      </c>
      <c r="C55" s="270" t="s">
        <v>339</v>
      </c>
      <c r="D55" s="271" t="s">
        <v>25</v>
      </c>
      <c r="E55" s="278"/>
      <c r="F55" s="302"/>
      <c r="G55" s="302"/>
      <c r="H55" s="279"/>
      <c r="I55" s="277"/>
    </row>
    <row r="56" spans="1:9" ht="13.5" customHeight="1">
      <c r="A56" s="92" t="str">
        <f>'入力画面'!A56</f>
        <v>-</v>
      </c>
      <c r="B56" s="270" t="s">
        <v>122</v>
      </c>
      <c r="C56" s="270" t="s">
        <v>122</v>
      </c>
      <c r="D56" s="271" t="s">
        <v>340</v>
      </c>
      <c r="E56" s="275">
        <v>8</v>
      </c>
      <c r="F56" s="301">
        <v>14</v>
      </c>
      <c r="G56" s="301">
        <v>5</v>
      </c>
      <c r="H56" s="276">
        <v>14</v>
      </c>
      <c r="I56" s="277"/>
    </row>
    <row r="57" spans="1:9" ht="13.5" customHeight="1">
      <c r="A57" s="92" t="str">
        <f>'入力画面'!A57</f>
        <v>-</v>
      </c>
      <c r="B57" s="270" t="s">
        <v>153</v>
      </c>
      <c r="C57" s="270" t="s">
        <v>152</v>
      </c>
      <c r="D57" s="271" t="s">
        <v>341</v>
      </c>
      <c r="E57" s="275"/>
      <c r="F57" s="301"/>
      <c r="G57" s="301"/>
      <c r="H57" s="276"/>
      <c r="I57" s="277"/>
    </row>
    <row r="58" spans="1:9" ht="13.5" customHeight="1">
      <c r="A58" s="92" t="str">
        <f>'入力画面'!A58</f>
        <v>-</v>
      </c>
      <c r="B58" s="270" t="s">
        <v>342</v>
      </c>
      <c r="C58" s="270" t="s">
        <v>343</v>
      </c>
      <c r="D58" s="271">
        <v>0</v>
      </c>
      <c r="E58" s="275"/>
      <c r="F58" s="301"/>
      <c r="G58" s="301"/>
      <c r="H58" s="276"/>
      <c r="I58" s="277"/>
    </row>
    <row r="59" spans="1:9" ht="13.5" customHeight="1">
      <c r="A59" s="92" t="str">
        <f>'入力画面'!A59</f>
        <v>-</v>
      </c>
      <c r="B59" s="270" t="s">
        <v>174</v>
      </c>
      <c r="C59" s="270" t="s">
        <v>173</v>
      </c>
      <c r="D59" s="271" t="s">
        <v>175</v>
      </c>
      <c r="E59" s="280"/>
      <c r="F59" s="303"/>
      <c r="G59" s="303"/>
      <c r="H59" s="281"/>
      <c r="I59" s="274" t="s">
        <v>262</v>
      </c>
    </row>
    <row r="60" spans="1:9" ht="13.5" customHeight="1">
      <c r="A60" s="92" t="str">
        <f>'入力画面'!A60</f>
        <v>-</v>
      </c>
      <c r="B60" s="270" t="s">
        <v>138</v>
      </c>
      <c r="C60" s="270" t="s">
        <v>137</v>
      </c>
      <c r="D60" s="271" t="s">
        <v>139</v>
      </c>
      <c r="E60" s="275">
        <v>35</v>
      </c>
      <c r="F60" s="301">
        <v>42</v>
      </c>
      <c r="G60" s="301">
        <v>32</v>
      </c>
      <c r="H60" s="276">
        <v>42</v>
      </c>
      <c r="I60" s="274" t="s">
        <v>262</v>
      </c>
    </row>
    <row r="61" spans="1:9" ht="13.5" customHeight="1">
      <c r="A61" s="92" t="str">
        <f>'入力画面'!A61</f>
        <v>-</v>
      </c>
      <c r="B61" s="270" t="s">
        <v>18</v>
      </c>
      <c r="C61" s="270" t="s">
        <v>17</v>
      </c>
      <c r="D61" s="271" t="s">
        <v>19</v>
      </c>
      <c r="E61" s="275"/>
      <c r="F61" s="301"/>
      <c r="G61" s="301"/>
      <c r="H61" s="276"/>
      <c r="I61" s="277"/>
    </row>
    <row r="62" spans="1:9" ht="13.5" customHeight="1">
      <c r="A62" s="92" t="str">
        <f>'入力画面'!A62</f>
        <v>-</v>
      </c>
      <c r="B62" s="270" t="s">
        <v>147</v>
      </c>
      <c r="C62" s="270" t="s">
        <v>146</v>
      </c>
      <c r="D62" s="271" t="s">
        <v>148</v>
      </c>
      <c r="E62" s="275">
        <v>13</v>
      </c>
      <c r="F62" s="301">
        <v>21</v>
      </c>
      <c r="G62" s="301">
        <v>11</v>
      </c>
      <c r="H62" s="276">
        <v>21</v>
      </c>
      <c r="I62" s="277"/>
    </row>
    <row r="63" spans="1:9" ht="13.5" customHeight="1">
      <c r="A63" s="92" t="str">
        <f>'入力画面'!A63</f>
        <v>-</v>
      </c>
      <c r="B63" s="270" t="s">
        <v>121</v>
      </c>
      <c r="C63" s="270" t="s">
        <v>121</v>
      </c>
      <c r="D63" s="271" t="s">
        <v>315</v>
      </c>
      <c r="E63" s="275">
        <v>11</v>
      </c>
      <c r="F63" s="301">
        <v>18</v>
      </c>
      <c r="G63" s="301">
        <v>8</v>
      </c>
      <c r="H63" s="276">
        <v>18</v>
      </c>
      <c r="I63" s="277"/>
    </row>
    <row r="64" spans="1:9" ht="13.5" customHeight="1">
      <c r="A64" s="92" t="str">
        <f>'入力画面'!A64</f>
        <v>-</v>
      </c>
      <c r="B64" s="270" t="s">
        <v>344</v>
      </c>
      <c r="C64" s="270" t="s">
        <v>345</v>
      </c>
      <c r="D64" s="271" t="s">
        <v>315</v>
      </c>
      <c r="E64" s="278"/>
      <c r="F64" s="302"/>
      <c r="G64" s="302"/>
      <c r="H64" s="279"/>
      <c r="I64" s="277"/>
    </row>
    <row r="65" spans="1:9" ht="13.5" customHeight="1">
      <c r="A65" s="92" t="str">
        <f>'入力画面'!A65</f>
        <v>-</v>
      </c>
      <c r="B65" s="270" t="s">
        <v>346</v>
      </c>
      <c r="C65" s="270" t="s">
        <v>347</v>
      </c>
      <c r="D65" s="271" t="s">
        <v>348</v>
      </c>
      <c r="E65" s="275"/>
      <c r="F65" s="301"/>
      <c r="G65" s="301"/>
      <c r="H65" s="276"/>
      <c r="I65" s="277"/>
    </row>
    <row r="66" spans="1:9" ht="13.5" customHeight="1">
      <c r="A66" s="92" t="str">
        <f>'入力画面'!A66</f>
        <v>-</v>
      </c>
      <c r="B66" s="270" t="s">
        <v>77</v>
      </c>
      <c r="C66" s="270" t="s">
        <v>76</v>
      </c>
      <c r="D66" s="271" t="s">
        <v>78</v>
      </c>
      <c r="E66" s="278"/>
      <c r="F66" s="302"/>
      <c r="G66" s="302"/>
      <c r="H66" s="279"/>
      <c r="I66" s="277"/>
    </row>
    <row r="67" spans="1:9" ht="13.5" customHeight="1">
      <c r="A67" s="92" t="str">
        <f>'入力画面'!A67</f>
        <v>-</v>
      </c>
      <c r="B67" s="270" t="s">
        <v>349</v>
      </c>
      <c r="C67" s="270" t="s">
        <v>349</v>
      </c>
      <c r="D67" s="271" t="s">
        <v>156</v>
      </c>
      <c r="E67" s="280"/>
      <c r="F67" s="303"/>
      <c r="G67" s="303"/>
      <c r="H67" s="281"/>
      <c r="I67" s="277"/>
    </row>
    <row r="68" spans="1:9" ht="13.5" customHeight="1">
      <c r="A68" s="92" t="str">
        <f>'入力画面'!A68</f>
        <v>-</v>
      </c>
      <c r="B68" s="270" t="s">
        <v>150</v>
      </c>
      <c r="C68" s="270" t="s">
        <v>149</v>
      </c>
      <c r="D68" s="271" t="s">
        <v>151</v>
      </c>
      <c r="E68" s="282"/>
      <c r="F68" s="304"/>
      <c r="G68" s="304"/>
      <c r="H68" s="283"/>
      <c r="I68" s="277"/>
    </row>
    <row r="69" spans="1:9" ht="13.5" customHeight="1">
      <c r="A69" s="92" t="str">
        <f>'入力画面'!A69</f>
        <v>-</v>
      </c>
      <c r="B69" s="270" t="s">
        <v>135</v>
      </c>
      <c r="C69" s="270" t="s">
        <v>134</v>
      </c>
      <c r="D69" s="271" t="s">
        <v>136</v>
      </c>
      <c r="E69" s="275">
        <v>20</v>
      </c>
      <c r="F69" s="301">
        <v>28</v>
      </c>
      <c r="G69" s="301">
        <v>17</v>
      </c>
      <c r="H69" s="276">
        <v>28</v>
      </c>
      <c r="I69" s="277"/>
    </row>
    <row r="70" spans="1:9" ht="13.5" customHeight="1">
      <c r="A70" s="92" t="str">
        <f>'入力画面'!A70</f>
        <v>-</v>
      </c>
      <c r="B70" s="270" t="s">
        <v>130</v>
      </c>
      <c r="C70" s="270" t="s">
        <v>129</v>
      </c>
      <c r="D70" s="271" t="s">
        <v>131</v>
      </c>
      <c r="E70" s="278"/>
      <c r="F70" s="302"/>
      <c r="G70" s="302"/>
      <c r="H70" s="279"/>
      <c r="I70" s="277"/>
    </row>
    <row r="71" spans="1:9" ht="13.5" customHeight="1">
      <c r="A71" s="92" t="str">
        <f>'入力画面'!A71</f>
        <v>-</v>
      </c>
      <c r="B71" s="270" t="s">
        <v>74</v>
      </c>
      <c r="C71" s="270" t="s">
        <v>73</v>
      </c>
      <c r="D71" s="271" t="s">
        <v>75</v>
      </c>
      <c r="E71" s="275">
        <v>12</v>
      </c>
      <c r="F71" s="301">
        <v>21</v>
      </c>
      <c r="G71" s="301">
        <v>9</v>
      </c>
      <c r="H71" s="276">
        <v>21</v>
      </c>
      <c r="I71" s="277"/>
    </row>
    <row r="72" spans="1:9" ht="13.5" customHeight="1">
      <c r="A72" s="92" t="str">
        <f>'入力画面'!A72</f>
        <v>-</v>
      </c>
      <c r="B72" s="270" t="s">
        <v>164</v>
      </c>
      <c r="C72" s="270" t="s">
        <v>163</v>
      </c>
      <c r="D72" s="271" t="s">
        <v>165</v>
      </c>
      <c r="E72" s="275">
        <v>17</v>
      </c>
      <c r="F72" s="301">
        <v>24</v>
      </c>
      <c r="G72" s="301">
        <v>14</v>
      </c>
      <c r="H72" s="276">
        <v>24</v>
      </c>
      <c r="I72" s="277"/>
    </row>
    <row r="73" spans="1:9" ht="13.5" customHeight="1">
      <c r="A73" s="92" t="str">
        <f>'入力画面'!A73</f>
        <v>-</v>
      </c>
      <c r="B73" s="270" t="s">
        <v>58</v>
      </c>
      <c r="C73" s="270" t="s">
        <v>57</v>
      </c>
      <c r="D73" s="271" t="s">
        <v>59</v>
      </c>
      <c r="E73" s="275">
        <v>10</v>
      </c>
      <c r="F73" s="301">
        <v>17</v>
      </c>
      <c r="G73" s="301">
        <v>7</v>
      </c>
      <c r="H73" s="276">
        <v>17</v>
      </c>
      <c r="I73" s="277"/>
    </row>
    <row r="74" spans="1:9" ht="13.5" customHeight="1">
      <c r="A74" s="92" t="str">
        <f>'入力画面'!A74</f>
        <v>-</v>
      </c>
      <c r="B74" s="270" t="s">
        <v>188</v>
      </c>
      <c r="C74" s="270" t="s">
        <v>187</v>
      </c>
      <c r="D74" s="271" t="s">
        <v>189</v>
      </c>
      <c r="E74" s="275"/>
      <c r="F74" s="301"/>
      <c r="G74" s="301"/>
      <c r="H74" s="276"/>
      <c r="I74" s="277"/>
    </row>
    <row r="75" spans="1:9" ht="13.5" customHeight="1">
      <c r="A75" s="92" t="str">
        <f>'入力画面'!A75</f>
        <v>-</v>
      </c>
      <c r="B75" s="270" t="s">
        <v>350</v>
      </c>
      <c r="C75" s="270" t="s">
        <v>160</v>
      </c>
      <c r="D75" s="271" t="s">
        <v>160</v>
      </c>
      <c r="E75" s="275">
        <v>14</v>
      </c>
      <c r="F75" s="301">
        <v>21</v>
      </c>
      <c r="G75" s="301">
        <v>11</v>
      </c>
      <c r="H75" s="276">
        <v>21</v>
      </c>
      <c r="I75" s="277"/>
    </row>
    <row r="76" spans="1:9" ht="13.5" customHeight="1">
      <c r="A76" s="92" t="str">
        <f>'入力画面'!A76</f>
        <v>-</v>
      </c>
      <c r="B76" s="270" t="s">
        <v>168</v>
      </c>
      <c r="C76" s="270" t="s">
        <v>167</v>
      </c>
      <c r="D76" s="271" t="s">
        <v>169</v>
      </c>
      <c r="E76" s="280"/>
      <c r="F76" s="303"/>
      <c r="G76" s="303"/>
      <c r="H76" s="281"/>
      <c r="I76" s="277"/>
    </row>
    <row r="77" spans="1:9" ht="13.5" customHeight="1">
      <c r="A77" s="92" t="str">
        <f>'入力画面'!A77</f>
        <v>-</v>
      </c>
      <c r="B77" s="270" t="s">
        <v>171</v>
      </c>
      <c r="C77" s="270" t="s">
        <v>170</v>
      </c>
      <c r="D77" s="271" t="s">
        <v>172</v>
      </c>
      <c r="E77" s="278"/>
      <c r="F77" s="302"/>
      <c r="G77" s="302"/>
      <c r="H77" s="279"/>
      <c r="I77" s="277"/>
    </row>
    <row r="78" spans="1:9" ht="13.5" customHeight="1">
      <c r="A78" s="92" t="str">
        <f>'入力画面'!A78</f>
        <v>-</v>
      </c>
      <c r="B78" s="270" t="s">
        <v>67</v>
      </c>
      <c r="C78" s="270" t="s">
        <v>351</v>
      </c>
      <c r="D78" s="271" t="s">
        <v>68</v>
      </c>
      <c r="E78" s="282">
        <v>21</v>
      </c>
      <c r="F78" s="304">
        <v>28</v>
      </c>
      <c r="G78" s="304">
        <v>18</v>
      </c>
      <c r="H78" s="283">
        <v>28</v>
      </c>
      <c r="I78" s="277"/>
    </row>
    <row r="79" spans="1:9" ht="13.5" customHeight="1">
      <c r="A79" s="92" t="str">
        <f>'入力画面'!A79</f>
        <v>-</v>
      </c>
      <c r="B79" s="270" t="s">
        <v>27</v>
      </c>
      <c r="C79" s="270" t="s">
        <v>26</v>
      </c>
      <c r="D79" s="271" t="s">
        <v>28</v>
      </c>
      <c r="E79" s="278"/>
      <c r="F79" s="302"/>
      <c r="G79" s="302"/>
      <c r="H79" s="279"/>
      <c r="I79" s="277"/>
    </row>
    <row r="80" spans="1:9" ht="13.5" customHeight="1">
      <c r="A80" s="92" t="str">
        <f>'入力画面'!A80</f>
        <v>-</v>
      </c>
      <c r="B80" s="270" t="s">
        <v>179</v>
      </c>
      <c r="C80" s="270" t="s">
        <v>178</v>
      </c>
      <c r="D80" s="271" t="s">
        <v>180</v>
      </c>
      <c r="E80" s="278"/>
      <c r="F80" s="302"/>
      <c r="G80" s="302"/>
      <c r="H80" s="279"/>
      <c r="I80" s="277"/>
    </row>
    <row r="81" spans="1:9" ht="13.5" customHeight="1">
      <c r="A81" s="92" t="str">
        <f>'入力画面'!A81</f>
        <v>-</v>
      </c>
      <c r="B81" s="270" t="s">
        <v>33</v>
      </c>
      <c r="C81" s="270" t="s">
        <v>32</v>
      </c>
      <c r="D81" s="271" t="s">
        <v>34</v>
      </c>
      <c r="E81" s="280"/>
      <c r="F81" s="303"/>
      <c r="G81" s="303"/>
      <c r="H81" s="281"/>
      <c r="I81" s="277"/>
    </row>
    <row r="82" spans="1:9" ht="13.5" customHeight="1">
      <c r="A82" s="92" t="str">
        <f>'入力画面'!A82</f>
        <v>-</v>
      </c>
      <c r="B82" s="270" t="s">
        <v>352</v>
      </c>
      <c r="C82" s="270" t="s">
        <v>353</v>
      </c>
      <c r="D82" s="271">
        <v>0</v>
      </c>
      <c r="E82" s="280"/>
      <c r="F82" s="303"/>
      <c r="G82" s="303"/>
      <c r="H82" s="281"/>
      <c r="I82" s="277"/>
    </row>
    <row r="83" spans="1:9" ht="13.5" customHeight="1">
      <c r="A83" s="92" t="str">
        <f>'入力画面'!A83</f>
        <v>-</v>
      </c>
      <c r="B83" s="270" t="s">
        <v>354</v>
      </c>
      <c r="C83" s="270" t="s">
        <v>355</v>
      </c>
      <c r="D83" s="271">
        <v>0</v>
      </c>
      <c r="E83" s="278"/>
      <c r="F83" s="302"/>
      <c r="G83" s="302"/>
      <c r="H83" s="279"/>
      <c r="I83" s="277"/>
    </row>
    <row r="84" spans="1:9" ht="13.5" customHeight="1">
      <c r="A84" s="92" t="str">
        <f>'入力画面'!A84</f>
        <v>-</v>
      </c>
      <c r="B84" s="270" t="s">
        <v>95</v>
      </c>
      <c r="C84" s="270" t="s">
        <v>94</v>
      </c>
      <c r="D84" s="271" t="s">
        <v>96</v>
      </c>
      <c r="E84" s="275"/>
      <c r="F84" s="301"/>
      <c r="G84" s="301"/>
      <c r="H84" s="276"/>
      <c r="I84" s="277"/>
    </row>
    <row r="85" spans="1:9" ht="13.5" customHeight="1">
      <c r="A85" s="92" t="str">
        <f>'入力画面'!A85</f>
        <v>-</v>
      </c>
      <c r="B85" s="270" t="s">
        <v>197</v>
      </c>
      <c r="C85" s="270" t="s">
        <v>196</v>
      </c>
      <c r="D85" s="271" t="s">
        <v>198</v>
      </c>
      <c r="E85" s="275"/>
      <c r="F85" s="301"/>
      <c r="G85" s="301"/>
      <c r="H85" s="276"/>
      <c r="I85" s="277"/>
    </row>
    <row r="86" spans="1:9" ht="13.5" customHeight="1">
      <c r="A86" s="92" t="str">
        <f>'入力画面'!A86</f>
        <v>-</v>
      </c>
      <c r="B86" s="270" t="s">
        <v>182</v>
      </c>
      <c r="C86" s="270" t="s">
        <v>181</v>
      </c>
      <c r="D86" s="271" t="s">
        <v>183</v>
      </c>
      <c r="E86" s="275"/>
      <c r="F86" s="301"/>
      <c r="G86" s="301"/>
      <c r="H86" s="276"/>
      <c r="I86" s="277"/>
    </row>
    <row r="87" spans="1:9" ht="13.5" customHeight="1">
      <c r="A87" s="92" t="str">
        <f>'入力画面'!A87</f>
        <v>-</v>
      </c>
      <c r="B87" s="270" t="s">
        <v>185</v>
      </c>
      <c r="C87" s="270" t="s">
        <v>184</v>
      </c>
      <c r="D87" s="271" t="s">
        <v>186</v>
      </c>
      <c r="E87" s="275">
        <v>36</v>
      </c>
      <c r="F87" s="301">
        <v>56</v>
      </c>
      <c r="G87" s="301">
        <v>33</v>
      </c>
      <c r="H87" s="276">
        <v>56</v>
      </c>
      <c r="I87" s="277"/>
    </row>
    <row r="88" spans="1:9" ht="13.5" customHeight="1">
      <c r="A88" s="92" t="str">
        <f>'入力画面'!A88</f>
        <v>-</v>
      </c>
      <c r="B88" s="270" t="s">
        <v>141</v>
      </c>
      <c r="C88" s="270" t="s">
        <v>140</v>
      </c>
      <c r="D88" s="271" t="s">
        <v>142</v>
      </c>
      <c r="E88" s="275">
        <v>14</v>
      </c>
      <c r="F88" s="301">
        <v>21</v>
      </c>
      <c r="G88" s="301">
        <v>11</v>
      </c>
      <c r="H88" s="276">
        <v>21</v>
      </c>
      <c r="I88" s="277"/>
    </row>
    <row r="89" spans="1:9" ht="13.5" customHeight="1">
      <c r="A89" s="92" t="str">
        <f>'入力画面'!A89</f>
        <v>-</v>
      </c>
      <c r="B89" s="270" t="s">
        <v>356</v>
      </c>
      <c r="C89" s="270" t="s">
        <v>357</v>
      </c>
      <c r="D89" s="271" t="s">
        <v>190</v>
      </c>
      <c r="E89" s="282">
        <v>10</v>
      </c>
      <c r="F89" s="303">
        <v>21</v>
      </c>
      <c r="G89" s="304">
        <v>7</v>
      </c>
      <c r="H89" s="281">
        <v>21</v>
      </c>
      <c r="I89" s="277"/>
    </row>
    <row r="90" spans="1:9" ht="13.5" customHeight="1">
      <c r="A90" s="92" t="str">
        <f>'入力画面'!A90</f>
        <v>-</v>
      </c>
      <c r="B90" s="270" t="s">
        <v>358</v>
      </c>
      <c r="C90" s="270" t="s">
        <v>357</v>
      </c>
      <c r="D90" s="271" t="s">
        <v>190</v>
      </c>
      <c r="E90" s="282">
        <v>10</v>
      </c>
      <c r="F90" s="304">
        <v>21</v>
      </c>
      <c r="G90" s="304">
        <v>7</v>
      </c>
      <c r="H90" s="283">
        <v>21</v>
      </c>
      <c r="I90" s="277"/>
    </row>
    <row r="91" spans="1:9" s="249" customFormat="1" ht="13.5" customHeight="1">
      <c r="A91" s="92" t="str">
        <f>'入力画面'!A91</f>
        <v>-</v>
      </c>
      <c r="B91" s="270" t="s">
        <v>158</v>
      </c>
      <c r="C91" s="270" t="s">
        <v>157</v>
      </c>
      <c r="D91" s="271" t="s">
        <v>159</v>
      </c>
      <c r="E91" s="280"/>
      <c r="F91" s="303"/>
      <c r="G91" s="303"/>
      <c r="H91" s="281"/>
      <c r="I91" s="277"/>
    </row>
    <row r="92" spans="1:9" s="249" customFormat="1" ht="13.5" customHeight="1">
      <c r="A92" s="92" t="str">
        <f>'入力画面'!A92</f>
        <v>-</v>
      </c>
      <c r="B92" s="270" t="s">
        <v>206</v>
      </c>
      <c r="C92" s="270" t="s">
        <v>205</v>
      </c>
      <c r="D92" s="271" t="s">
        <v>207</v>
      </c>
      <c r="E92" s="280"/>
      <c r="F92" s="303"/>
      <c r="G92" s="303"/>
      <c r="H92" s="281"/>
      <c r="I92" s="277"/>
    </row>
    <row r="93" spans="1:9" s="249" customFormat="1" ht="13.5" customHeight="1">
      <c r="A93" s="92" t="str">
        <f>'入力画面'!A93</f>
        <v>-</v>
      </c>
      <c r="B93" s="270" t="s">
        <v>36</v>
      </c>
      <c r="C93" s="270" t="s">
        <v>35</v>
      </c>
      <c r="D93" s="271" t="s">
        <v>37</v>
      </c>
      <c r="E93" s="275">
        <v>0</v>
      </c>
      <c r="F93" s="301">
        <v>15</v>
      </c>
      <c r="G93" s="301">
        <v>0</v>
      </c>
      <c r="H93" s="276">
        <v>15</v>
      </c>
      <c r="I93" s="277"/>
    </row>
    <row r="94" spans="1:9" s="249" customFormat="1" ht="13.5" customHeight="1">
      <c r="A94" s="92" t="str">
        <f>'入力画面'!A94</f>
        <v>-</v>
      </c>
      <c r="B94" s="270" t="s">
        <v>359</v>
      </c>
      <c r="C94" s="270" t="s">
        <v>360</v>
      </c>
      <c r="D94" s="271">
        <v>0</v>
      </c>
      <c r="E94" s="280"/>
      <c r="F94" s="303"/>
      <c r="G94" s="303"/>
      <c r="H94" s="281"/>
      <c r="I94" s="277"/>
    </row>
    <row r="95" spans="1:9" s="249" customFormat="1" ht="13.5" customHeight="1">
      <c r="A95" s="92" t="str">
        <f>'入力画面'!A95</f>
        <v>-</v>
      </c>
      <c r="B95" s="270" t="s">
        <v>98</v>
      </c>
      <c r="C95" s="270" t="s">
        <v>97</v>
      </c>
      <c r="D95" s="271" t="s">
        <v>99</v>
      </c>
      <c r="E95" s="280"/>
      <c r="F95" s="303"/>
      <c r="G95" s="303"/>
      <c r="H95" s="281"/>
      <c r="I95" s="277"/>
    </row>
    <row r="96" spans="1:9" s="249" customFormat="1" ht="13.5" customHeight="1">
      <c r="A96" s="92" t="str">
        <f>'入力画面'!A96</f>
        <v>-</v>
      </c>
      <c r="B96" s="270" t="s">
        <v>201</v>
      </c>
      <c r="C96" s="270" t="s">
        <v>200</v>
      </c>
      <c r="D96" s="271" t="s">
        <v>361</v>
      </c>
      <c r="E96" s="280"/>
      <c r="F96" s="303"/>
      <c r="G96" s="303"/>
      <c r="H96" s="281"/>
      <c r="I96" s="277"/>
    </row>
    <row r="97" spans="1:9" s="249" customFormat="1" ht="13.5" customHeight="1">
      <c r="A97" s="92" t="str">
        <f>'入力画面'!A97</f>
        <v>-</v>
      </c>
      <c r="B97" s="270" t="s">
        <v>203</v>
      </c>
      <c r="C97" s="270" t="s">
        <v>202</v>
      </c>
      <c r="D97" s="271" t="s">
        <v>204</v>
      </c>
      <c r="E97" s="280"/>
      <c r="F97" s="303"/>
      <c r="G97" s="303"/>
      <c r="H97" s="281"/>
      <c r="I97" s="277"/>
    </row>
    <row r="98" spans="1:9" s="249" customFormat="1" ht="13.5" customHeight="1">
      <c r="A98" s="92" t="str">
        <f>'入力画面'!A98</f>
        <v>-</v>
      </c>
      <c r="B98" s="270" t="s">
        <v>15</v>
      </c>
      <c r="C98" s="270" t="s">
        <v>14</v>
      </c>
      <c r="D98" s="271" t="s">
        <v>16</v>
      </c>
      <c r="E98" s="280"/>
      <c r="F98" s="303"/>
      <c r="G98" s="303"/>
      <c r="H98" s="281"/>
      <c r="I98" s="277"/>
    </row>
    <row r="99" spans="1:9" s="249" customFormat="1" ht="13.5" customHeight="1">
      <c r="A99" s="92" t="str">
        <f>'入力画面'!A99</f>
        <v>-</v>
      </c>
      <c r="B99" s="270"/>
      <c r="C99" s="270"/>
      <c r="D99" s="271"/>
      <c r="E99" s="284"/>
      <c r="F99" s="305"/>
      <c r="G99" s="305"/>
      <c r="H99" s="285"/>
      <c r="I99" s="277"/>
    </row>
    <row r="100" spans="1:9" s="249" customFormat="1" ht="13.5" customHeight="1">
      <c r="A100" s="92" t="str">
        <f>'入力画面'!A100</f>
        <v>-</v>
      </c>
      <c r="B100" s="270"/>
      <c r="C100" s="270"/>
      <c r="D100" s="271"/>
      <c r="E100" s="284"/>
      <c r="F100" s="305"/>
      <c r="G100" s="305"/>
      <c r="H100" s="285"/>
      <c r="I100" s="277"/>
    </row>
    <row r="101" spans="1:9" s="249" customFormat="1" ht="13.5" customHeight="1">
      <c r="A101" s="92" t="str">
        <f>'入力画面'!A101</f>
        <v>-</v>
      </c>
      <c r="B101" s="270"/>
      <c r="C101" s="270"/>
      <c r="D101" s="271"/>
      <c r="E101" s="284"/>
      <c r="F101" s="305"/>
      <c r="G101" s="305"/>
      <c r="H101" s="285"/>
      <c r="I101" s="277"/>
    </row>
    <row r="102" spans="1:9" s="249" customFormat="1" ht="13.5" customHeight="1">
      <c r="A102" s="92" t="str">
        <f>'入力画面'!A102</f>
        <v>-</v>
      </c>
      <c r="B102" s="270"/>
      <c r="C102" s="270"/>
      <c r="D102" s="271"/>
      <c r="E102" s="284"/>
      <c r="F102" s="305"/>
      <c r="G102" s="305"/>
      <c r="H102" s="285"/>
      <c r="I102" s="277"/>
    </row>
    <row r="103" spans="1:9" s="249" customFormat="1" ht="13.5" customHeight="1">
      <c r="A103" s="92" t="str">
        <f>'入力画面'!A103</f>
        <v>-</v>
      </c>
      <c r="B103" s="270"/>
      <c r="C103" s="270"/>
      <c r="D103" s="271"/>
      <c r="E103" s="284"/>
      <c r="F103" s="305"/>
      <c r="G103" s="305"/>
      <c r="H103" s="285"/>
      <c r="I103" s="277"/>
    </row>
    <row r="104" spans="1:9" s="249" customFormat="1" ht="13.5" customHeight="1">
      <c r="A104" s="92" t="str">
        <f>'入力画面'!A104</f>
        <v>-</v>
      </c>
      <c r="B104" s="270"/>
      <c r="C104" s="270"/>
      <c r="D104" s="271"/>
      <c r="E104" s="284"/>
      <c r="F104" s="305"/>
      <c r="G104" s="305"/>
      <c r="H104" s="285"/>
      <c r="I104" s="277"/>
    </row>
    <row r="105" spans="1:9" s="249" customFormat="1" ht="13.5" customHeight="1">
      <c r="A105" s="92" t="str">
        <f>'入力画面'!A105</f>
        <v>-</v>
      </c>
      <c r="B105" s="270"/>
      <c r="C105" s="270"/>
      <c r="D105" s="271"/>
      <c r="E105" s="284"/>
      <c r="F105" s="305"/>
      <c r="G105" s="305"/>
      <c r="H105" s="285"/>
      <c r="I105" s="277"/>
    </row>
    <row r="106" spans="1:9" s="249" customFormat="1" ht="13.5" customHeight="1">
      <c r="A106" s="92" t="str">
        <f>'入力画面'!A106</f>
        <v>-</v>
      </c>
      <c r="B106" s="270"/>
      <c r="C106" s="270"/>
      <c r="D106" s="271"/>
      <c r="E106" s="284"/>
      <c r="F106" s="305"/>
      <c r="G106" s="305"/>
      <c r="H106" s="285"/>
      <c r="I106" s="277"/>
    </row>
    <row r="107" spans="1:9" s="249" customFormat="1" ht="13.5" customHeight="1">
      <c r="A107" s="92" t="str">
        <f>'入力画面'!A107</f>
        <v>-</v>
      </c>
      <c r="B107" s="270"/>
      <c r="C107" s="270"/>
      <c r="D107" s="271"/>
      <c r="E107" s="284"/>
      <c r="F107" s="305"/>
      <c r="G107" s="305"/>
      <c r="H107" s="285"/>
      <c r="I107" s="277"/>
    </row>
    <row r="108" spans="1:9" s="249" customFormat="1" ht="13.5" customHeight="1">
      <c r="A108" s="92" t="str">
        <f>'入力画面'!A108</f>
        <v>-</v>
      </c>
      <c r="B108" s="270"/>
      <c r="C108" s="270"/>
      <c r="D108" s="271"/>
      <c r="E108" s="284"/>
      <c r="F108" s="305"/>
      <c r="G108" s="305"/>
      <c r="H108" s="285"/>
      <c r="I108" s="277"/>
    </row>
    <row r="109" spans="1:9" s="249" customFormat="1" ht="13.5" customHeight="1">
      <c r="A109" s="92" t="str">
        <f>'入力画面'!A109</f>
        <v>-</v>
      </c>
      <c r="B109" s="270"/>
      <c r="C109" s="270"/>
      <c r="D109" s="271"/>
      <c r="E109" s="284"/>
      <c r="F109" s="305"/>
      <c r="G109" s="305"/>
      <c r="H109" s="285"/>
      <c r="I109" s="277"/>
    </row>
    <row r="110" spans="1:9" s="249" customFormat="1" ht="13.5" customHeight="1">
      <c r="A110" s="92" t="str">
        <f>'入力画面'!A110</f>
        <v>-</v>
      </c>
      <c r="B110" s="270"/>
      <c r="C110" s="270"/>
      <c r="D110" s="271"/>
      <c r="E110" s="284"/>
      <c r="F110" s="305"/>
      <c r="G110" s="305"/>
      <c r="H110" s="285"/>
      <c r="I110" s="277"/>
    </row>
    <row r="111" spans="1:9" s="249" customFormat="1" ht="13.5" customHeight="1">
      <c r="A111" s="92" t="str">
        <f>'入力画面'!A111</f>
        <v>-</v>
      </c>
      <c r="B111" s="270"/>
      <c r="C111" s="270"/>
      <c r="D111" s="271"/>
      <c r="E111" s="284"/>
      <c r="F111" s="305"/>
      <c r="G111" s="305"/>
      <c r="H111" s="285"/>
      <c r="I111" s="277"/>
    </row>
    <row r="112" spans="1:9" s="249" customFormat="1" ht="13.5" customHeight="1">
      <c r="A112" s="92" t="str">
        <f>'入力画面'!A112</f>
        <v>-</v>
      </c>
      <c r="B112" s="270"/>
      <c r="C112" s="270"/>
      <c r="D112" s="271"/>
      <c r="E112" s="284"/>
      <c r="F112" s="305"/>
      <c r="G112" s="305"/>
      <c r="H112" s="285"/>
      <c r="I112" s="277"/>
    </row>
    <row r="113" spans="1:9" s="249" customFormat="1" ht="13.5" customHeight="1">
      <c r="A113" s="92" t="str">
        <f>'入力画面'!A113</f>
        <v>-</v>
      </c>
      <c r="B113" s="270"/>
      <c r="C113" s="270"/>
      <c r="D113" s="271"/>
      <c r="E113" s="284"/>
      <c r="F113" s="305"/>
      <c r="G113" s="305"/>
      <c r="H113" s="285"/>
      <c r="I113" s="277"/>
    </row>
    <row r="114" spans="1:9" s="249" customFormat="1" ht="13.5" customHeight="1">
      <c r="A114" s="92" t="str">
        <f>'入力画面'!A114</f>
        <v>-</v>
      </c>
      <c r="B114" s="270"/>
      <c r="C114" s="270"/>
      <c r="D114" s="271"/>
      <c r="E114" s="284"/>
      <c r="F114" s="305"/>
      <c r="G114" s="305"/>
      <c r="H114" s="285"/>
      <c r="I114" s="277"/>
    </row>
    <row r="115" spans="1:9" s="249" customFormat="1" ht="13.5" customHeight="1">
      <c r="A115" s="92" t="str">
        <f>'入力画面'!A115</f>
        <v>-</v>
      </c>
      <c r="B115" s="270"/>
      <c r="C115" s="270"/>
      <c r="D115" s="271"/>
      <c r="E115" s="284"/>
      <c r="F115" s="305"/>
      <c r="G115" s="305"/>
      <c r="H115" s="285"/>
      <c r="I115" s="277"/>
    </row>
    <row r="116" spans="1:9" s="249" customFormat="1" ht="13.5" customHeight="1">
      <c r="A116" s="92" t="str">
        <f>'入力画面'!A116</f>
        <v>-</v>
      </c>
      <c r="B116" s="270"/>
      <c r="C116" s="270"/>
      <c r="D116" s="271"/>
      <c r="E116" s="284"/>
      <c r="F116" s="305"/>
      <c r="G116" s="305"/>
      <c r="H116" s="285"/>
      <c r="I116" s="277"/>
    </row>
    <row r="117" spans="1:9" s="249" customFormat="1" ht="13.5" customHeight="1">
      <c r="A117" s="92" t="str">
        <f>'入力画面'!A117</f>
        <v>-</v>
      </c>
      <c r="B117" s="270"/>
      <c r="C117" s="270"/>
      <c r="D117" s="271"/>
      <c r="E117" s="284"/>
      <c r="F117" s="305"/>
      <c r="G117" s="305"/>
      <c r="H117" s="285"/>
      <c r="I117" s="277"/>
    </row>
    <row r="118" spans="1:9" s="249" customFormat="1" ht="13.5" customHeight="1">
      <c r="A118" s="92" t="str">
        <f>'入力画面'!A118</f>
        <v>-</v>
      </c>
      <c r="B118" s="270"/>
      <c r="C118" s="270"/>
      <c r="D118" s="271"/>
      <c r="E118" s="284"/>
      <c r="F118" s="305"/>
      <c r="G118" s="305"/>
      <c r="H118" s="285"/>
      <c r="I118" s="277"/>
    </row>
    <row r="119" spans="1:9" s="249" customFormat="1" ht="13.5" customHeight="1">
      <c r="A119" s="92" t="str">
        <f>'入力画面'!A119</f>
        <v>-</v>
      </c>
      <c r="B119" s="270"/>
      <c r="C119" s="270"/>
      <c r="D119" s="271"/>
      <c r="E119" s="284"/>
      <c r="F119" s="305"/>
      <c r="G119" s="305"/>
      <c r="H119" s="285"/>
      <c r="I119" s="277"/>
    </row>
    <row r="120" spans="1:9" s="249" customFormat="1" ht="13.5" customHeight="1">
      <c r="A120" s="92" t="str">
        <f>'入力画面'!A120</f>
        <v>-</v>
      </c>
      <c r="B120" s="270"/>
      <c r="C120" s="270"/>
      <c r="D120" s="271"/>
      <c r="E120" s="284"/>
      <c r="F120" s="305"/>
      <c r="G120" s="305"/>
      <c r="H120" s="285"/>
      <c r="I120" s="277"/>
    </row>
    <row r="121" spans="1:9" s="249" customFormat="1" ht="13.5" customHeight="1">
      <c r="A121" s="92" t="str">
        <f>'入力画面'!A121</f>
        <v>-</v>
      </c>
      <c r="B121" s="270"/>
      <c r="C121" s="270"/>
      <c r="D121" s="271"/>
      <c r="E121" s="284"/>
      <c r="F121" s="305"/>
      <c r="G121" s="305"/>
      <c r="H121" s="285"/>
      <c r="I121" s="277"/>
    </row>
    <row r="122" spans="1:9" s="249" customFormat="1" ht="13.5" customHeight="1">
      <c r="A122" s="92" t="str">
        <f>'入力画面'!A122</f>
        <v>-</v>
      </c>
      <c r="B122" s="270"/>
      <c r="C122" s="270"/>
      <c r="D122" s="271"/>
      <c r="E122" s="284"/>
      <c r="F122" s="305"/>
      <c r="G122" s="305"/>
      <c r="H122" s="285"/>
      <c r="I122" s="277"/>
    </row>
    <row r="123" spans="1:9" s="249" customFormat="1" ht="13.5" customHeight="1">
      <c r="A123" s="92" t="str">
        <f>'入力画面'!A123</f>
        <v>-</v>
      </c>
      <c r="B123" s="270"/>
      <c r="C123" s="270"/>
      <c r="D123" s="271"/>
      <c r="E123" s="284"/>
      <c r="F123" s="305"/>
      <c r="G123" s="305"/>
      <c r="H123" s="285"/>
      <c r="I123" s="277"/>
    </row>
    <row r="124" spans="1:9" s="249" customFormat="1" ht="13.5" customHeight="1">
      <c r="A124" s="92" t="str">
        <f>'入力画面'!A124</f>
        <v>-</v>
      </c>
      <c r="B124" s="270"/>
      <c r="C124" s="270"/>
      <c r="D124" s="271"/>
      <c r="E124" s="284"/>
      <c r="F124" s="305"/>
      <c r="G124" s="305"/>
      <c r="H124" s="285"/>
      <c r="I124" s="277"/>
    </row>
    <row r="125" spans="1:9" s="249" customFormat="1" ht="13.5" customHeight="1">
      <c r="A125" s="92" t="str">
        <f>'入力画面'!A125</f>
        <v>-</v>
      </c>
      <c r="B125" s="270"/>
      <c r="C125" s="270"/>
      <c r="D125" s="271"/>
      <c r="E125" s="284"/>
      <c r="F125" s="305"/>
      <c r="G125" s="305"/>
      <c r="H125" s="285"/>
      <c r="I125" s="277"/>
    </row>
    <row r="126" spans="1:9" s="249" customFormat="1" ht="13.5" customHeight="1">
      <c r="A126" s="92" t="str">
        <f>'入力画面'!A126</f>
        <v>-</v>
      </c>
      <c r="B126" s="270"/>
      <c r="C126" s="270"/>
      <c r="D126" s="271"/>
      <c r="E126" s="284"/>
      <c r="F126" s="305"/>
      <c r="G126" s="305"/>
      <c r="H126" s="285"/>
      <c r="I126" s="277"/>
    </row>
    <row r="127" spans="1:9" s="249" customFormat="1" ht="13.5" customHeight="1">
      <c r="A127" s="92" t="str">
        <f>'入力画面'!A127</f>
        <v>-</v>
      </c>
      <c r="B127" s="270"/>
      <c r="C127" s="270"/>
      <c r="D127" s="271"/>
      <c r="E127" s="284"/>
      <c r="F127" s="305"/>
      <c r="G127" s="305"/>
      <c r="H127" s="285"/>
      <c r="I127" s="277"/>
    </row>
    <row r="128" spans="1:9" s="249" customFormat="1" ht="13.5" customHeight="1">
      <c r="A128" s="92" t="str">
        <f>'入力画面'!A128</f>
        <v>-</v>
      </c>
      <c r="B128" s="270"/>
      <c r="C128" s="270"/>
      <c r="D128" s="271"/>
      <c r="E128" s="284"/>
      <c r="F128" s="305"/>
      <c r="G128" s="305"/>
      <c r="H128" s="285"/>
      <c r="I128" s="277"/>
    </row>
    <row r="129" spans="1:9" s="249" customFormat="1" ht="13.5" customHeight="1">
      <c r="A129" s="92" t="str">
        <f>'入力画面'!A129</f>
        <v>-</v>
      </c>
      <c r="B129" s="270"/>
      <c r="C129" s="270"/>
      <c r="D129" s="271"/>
      <c r="E129" s="284"/>
      <c r="F129" s="305"/>
      <c r="G129" s="305"/>
      <c r="H129" s="285"/>
      <c r="I129" s="277"/>
    </row>
    <row r="130" spans="1:9" s="249" customFormat="1" ht="13.5" customHeight="1">
      <c r="A130" s="92" t="str">
        <f>'入力画面'!A130</f>
        <v>-</v>
      </c>
      <c r="B130" s="270"/>
      <c r="C130" s="270"/>
      <c r="D130" s="271"/>
      <c r="E130" s="284"/>
      <c r="F130" s="305"/>
      <c r="G130" s="305"/>
      <c r="H130" s="285"/>
      <c r="I130" s="277"/>
    </row>
    <row r="131" spans="1:9" s="249" customFormat="1" ht="13.5" customHeight="1">
      <c r="A131" s="92" t="str">
        <f>'入力画面'!A131</f>
        <v>-</v>
      </c>
      <c r="B131" s="270"/>
      <c r="C131" s="270"/>
      <c r="D131" s="271"/>
      <c r="E131" s="284"/>
      <c r="F131" s="305"/>
      <c r="G131" s="305"/>
      <c r="H131" s="285"/>
      <c r="I131" s="277"/>
    </row>
    <row r="132" spans="1:9" s="249" customFormat="1" ht="13.5" customHeight="1">
      <c r="A132" s="92" t="str">
        <f>'入力画面'!A132</f>
        <v>-</v>
      </c>
      <c r="B132" s="270"/>
      <c r="C132" s="270"/>
      <c r="D132" s="271"/>
      <c r="E132" s="284"/>
      <c r="F132" s="305"/>
      <c r="G132" s="305"/>
      <c r="H132" s="285"/>
      <c r="I132" s="277"/>
    </row>
    <row r="133" spans="1:9" s="249" customFormat="1" ht="13.5" customHeight="1">
      <c r="A133" s="92" t="str">
        <f>'入力画面'!A133</f>
        <v>-</v>
      </c>
      <c r="B133" s="270"/>
      <c r="C133" s="270"/>
      <c r="D133" s="271"/>
      <c r="E133" s="284"/>
      <c r="F133" s="305"/>
      <c r="G133" s="305"/>
      <c r="H133" s="285"/>
      <c r="I133" s="277"/>
    </row>
    <row r="134" spans="1:9" s="249" customFormat="1" ht="13.5" customHeight="1">
      <c r="A134" s="92" t="str">
        <f>'入力画面'!A134</f>
        <v>-</v>
      </c>
      <c r="B134" s="270"/>
      <c r="C134" s="270"/>
      <c r="D134" s="271"/>
      <c r="E134" s="284"/>
      <c r="F134" s="305"/>
      <c r="G134" s="305"/>
      <c r="H134" s="285"/>
      <c r="I134" s="277"/>
    </row>
    <row r="135" spans="1:9" s="249" customFormat="1" ht="13.5" customHeight="1">
      <c r="A135" s="92" t="str">
        <f>'入力画面'!A135</f>
        <v>-</v>
      </c>
      <c r="B135" s="270"/>
      <c r="C135" s="270"/>
      <c r="D135" s="271"/>
      <c r="E135" s="284"/>
      <c r="F135" s="305"/>
      <c r="G135" s="305"/>
      <c r="H135" s="285"/>
      <c r="I135" s="277"/>
    </row>
    <row r="136" spans="1:9" s="249" customFormat="1" ht="13.5" customHeight="1">
      <c r="A136" s="92" t="str">
        <f>'入力画面'!A136</f>
        <v>-</v>
      </c>
      <c r="B136" s="270"/>
      <c r="C136" s="270"/>
      <c r="D136" s="271"/>
      <c r="E136" s="284"/>
      <c r="F136" s="305"/>
      <c r="G136" s="305"/>
      <c r="H136" s="285"/>
      <c r="I136" s="277"/>
    </row>
    <row r="137" spans="1:9" s="249" customFormat="1" ht="13.5" customHeight="1">
      <c r="A137" s="92" t="str">
        <f>'入力画面'!A137</f>
        <v>-</v>
      </c>
      <c r="B137" s="270"/>
      <c r="C137" s="270"/>
      <c r="D137" s="271"/>
      <c r="E137" s="284"/>
      <c r="F137" s="305"/>
      <c r="G137" s="305"/>
      <c r="H137" s="285"/>
      <c r="I137" s="277"/>
    </row>
    <row r="138" spans="1:9" s="249" customFormat="1" ht="13.5" customHeight="1">
      <c r="A138" s="92" t="str">
        <f>'入力画面'!A138</f>
        <v>-</v>
      </c>
      <c r="B138" s="270"/>
      <c r="C138" s="270"/>
      <c r="D138" s="271"/>
      <c r="E138" s="284"/>
      <c r="F138" s="305"/>
      <c r="G138" s="305"/>
      <c r="H138" s="285"/>
      <c r="I138" s="277"/>
    </row>
    <row r="139" spans="1:9" s="249" customFormat="1" ht="13.5" customHeight="1">
      <c r="A139" s="92" t="str">
        <f>'入力画面'!A139</f>
        <v>-</v>
      </c>
      <c r="B139" s="270"/>
      <c r="C139" s="270"/>
      <c r="D139" s="271"/>
      <c r="E139" s="284"/>
      <c r="F139" s="305"/>
      <c r="G139" s="305"/>
      <c r="H139" s="285"/>
      <c r="I139" s="277"/>
    </row>
    <row r="140" spans="1:9" s="249" customFormat="1" ht="13.5" customHeight="1">
      <c r="A140" s="92" t="str">
        <f>'入力画面'!A140</f>
        <v>-</v>
      </c>
      <c r="B140" s="270"/>
      <c r="C140" s="270"/>
      <c r="D140" s="271"/>
      <c r="E140" s="284"/>
      <c r="F140" s="305"/>
      <c r="G140" s="305"/>
      <c r="H140" s="285"/>
      <c r="I140" s="277"/>
    </row>
    <row r="141" spans="1:9" s="249" customFormat="1" ht="13.5" customHeight="1">
      <c r="A141" s="92" t="str">
        <f>'入力画面'!A141</f>
        <v>-</v>
      </c>
      <c r="B141" s="270"/>
      <c r="C141" s="270"/>
      <c r="D141" s="271"/>
      <c r="E141" s="284"/>
      <c r="F141" s="305"/>
      <c r="G141" s="305"/>
      <c r="H141" s="285"/>
      <c r="I141" s="277"/>
    </row>
    <row r="142" spans="1:9" s="249" customFormat="1" ht="13.5" customHeight="1">
      <c r="A142" s="92" t="str">
        <f>'入力画面'!A142</f>
        <v>-</v>
      </c>
      <c r="B142" s="270"/>
      <c r="C142" s="270"/>
      <c r="D142" s="271"/>
      <c r="E142" s="284"/>
      <c r="F142" s="305"/>
      <c r="G142" s="305"/>
      <c r="H142" s="285"/>
      <c r="I142" s="277"/>
    </row>
    <row r="143" spans="1:9" s="249" customFormat="1" ht="13.5" customHeight="1">
      <c r="A143" s="92" t="str">
        <f>'入力画面'!A143</f>
        <v>-</v>
      </c>
      <c r="B143" s="270"/>
      <c r="C143" s="270"/>
      <c r="D143" s="271"/>
      <c r="E143" s="284"/>
      <c r="F143" s="305"/>
      <c r="G143" s="305"/>
      <c r="H143" s="285"/>
      <c r="I143" s="277"/>
    </row>
    <row r="144" spans="1:9" s="249" customFormat="1" ht="13.5" customHeight="1">
      <c r="A144" s="92" t="str">
        <f>'入力画面'!A144</f>
        <v>-</v>
      </c>
      <c r="B144" s="270"/>
      <c r="C144" s="270"/>
      <c r="D144" s="271"/>
      <c r="E144" s="284"/>
      <c r="F144" s="305"/>
      <c r="G144" s="305"/>
      <c r="H144" s="285"/>
      <c r="I144" s="277"/>
    </row>
    <row r="145" spans="1:9" s="249" customFormat="1" ht="13.5" customHeight="1">
      <c r="A145" s="92" t="str">
        <f>'入力画面'!A145</f>
        <v>-</v>
      </c>
      <c r="B145" s="270"/>
      <c r="C145" s="270"/>
      <c r="D145" s="271"/>
      <c r="E145" s="284"/>
      <c r="F145" s="305"/>
      <c r="G145" s="305"/>
      <c r="H145" s="285"/>
      <c r="I145" s="277"/>
    </row>
    <row r="146" spans="1:9" s="249" customFormat="1" ht="13.5" customHeight="1">
      <c r="A146" s="92" t="str">
        <f>'入力画面'!A146</f>
        <v>-</v>
      </c>
      <c r="B146" s="270"/>
      <c r="C146" s="270"/>
      <c r="D146" s="271"/>
      <c r="E146" s="284"/>
      <c r="F146" s="305"/>
      <c r="G146" s="305"/>
      <c r="H146" s="285"/>
      <c r="I146" s="277"/>
    </row>
    <row r="147" spans="1:9" s="249" customFormat="1" ht="13.5" customHeight="1">
      <c r="A147" s="92" t="str">
        <f>'入力画面'!A147</f>
        <v>-</v>
      </c>
      <c r="B147" s="270"/>
      <c r="C147" s="270"/>
      <c r="D147" s="271"/>
      <c r="E147" s="284"/>
      <c r="F147" s="305"/>
      <c r="G147" s="305"/>
      <c r="H147" s="285"/>
      <c r="I147" s="277"/>
    </row>
    <row r="148" spans="1:9" s="249" customFormat="1" ht="13.5" customHeight="1">
      <c r="A148" s="92" t="str">
        <f>'入力画面'!A148</f>
        <v>-</v>
      </c>
      <c r="B148" s="270"/>
      <c r="C148" s="270"/>
      <c r="D148" s="271"/>
      <c r="E148" s="284"/>
      <c r="F148" s="305"/>
      <c r="G148" s="305"/>
      <c r="H148" s="285"/>
      <c r="I148" s="277"/>
    </row>
    <row r="149" spans="1:9" s="249" customFormat="1" ht="13.5" customHeight="1">
      <c r="A149" s="92" t="str">
        <f>'入力画面'!A149</f>
        <v>-</v>
      </c>
      <c r="B149" s="270"/>
      <c r="C149" s="270"/>
      <c r="D149" s="271"/>
      <c r="E149" s="284"/>
      <c r="F149" s="305"/>
      <c r="G149" s="305"/>
      <c r="H149" s="285"/>
      <c r="I149" s="277"/>
    </row>
    <row r="150" spans="1:9" s="249" customFormat="1" ht="13.5" customHeight="1">
      <c r="A150" s="92" t="str">
        <f>'入力画面'!A150</f>
        <v>-</v>
      </c>
      <c r="B150" s="270"/>
      <c r="C150" s="270"/>
      <c r="D150" s="271"/>
      <c r="E150" s="284"/>
      <c r="F150" s="305"/>
      <c r="G150" s="305"/>
      <c r="H150" s="285"/>
      <c r="I150" s="277"/>
    </row>
    <row r="151" spans="1:9" s="249" customFormat="1" ht="13.5" customHeight="1">
      <c r="A151" s="92" t="str">
        <f>'入力画面'!A151</f>
        <v>-</v>
      </c>
      <c r="B151" s="270"/>
      <c r="C151" s="270"/>
      <c r="D151" s="271"/>
      <c r="E151" s="284"/>
      <c r="F151" s="305"/>
      <c r="G151" s="305"/>
      <c r="H151" s="285"/>
      <c r="I151" s="277"/>
    </row>
    <row r="152" spans="1:9" s="249" customFormat="1" ht="13.5" customHeight="1">
      <c r="A152" s="92" t="str">
        <f>'入力画面'!A152</f>
        <v>-</v>
      </c>
      <c r="B152" s="270"/>
      <c r="C152" s="270"/>
      <c r="D152" s="271"/>
      <c r="E152" s="284"/>
      <c r="F152" s="305"/>
      <c r="G152" s="305"/>
      <c r="H152" s="285"/>
      <c r="I152" s="277"/>
    </row>
    <row r="153" spans="1:9" s="249" customFormat="1" ht="13.5" customHeight="1">
      <c r="A153" s="92" t="str">
        <f>'入力画面'!A153</f>
        <v>-</v>
      </c>
      <c r="B153" s="270"/>
      <c r="C153" s="270"/>
      <c r="D153" s="271"/>
      <c r="E153" s="284"/>
      <c r="F153" s="305"/>
      <c r="G153" s="305"/>
      <c r="H153" s="285"/>
      <c r="I153" s="277"/>
    </row>
    <row r="154" spans="1:9" s="249" customFormat="1" ht="13.5" customHeight="1">
      <c r="A154" s="92" t="str">
        <f>'入力画面'!A154</f>
        <v>-</v>
      </c>
      <c r="B154" s="270"/>
      <c r="C154" s="270"/>
      <c r="D154" s="271"/>
      <c r="E154" s="284"/>
      <c r="F154" s="305"/>
      <c r="G154" s="305"/>
      <c r="H154" s="285"/>
      <c r="I154" s="277"/>
    </row>
    <row r="155" spans="1:9" s="249" customFormat="1" ht="13.5" customHeight="1">
      <c r="A155" s="92" t="str">
        <f>'入力画面'!A155</f>
        <v>-</v>
      </c>
      <c r="B155" s="270"/>
      <c r="C155" s="270"/>
      <c r="D155" s="271"/>
      <c r="E155" s="284"/>
      <c r="F155" s="305"/>
      <c r="G155" s="305"/>
      <c r="H155" s="285"/>
      <c r="I155" s="277"/>
    </row>
    <row r="156" spans="1:9" s="249" customFormat="1" ht="13.5" customHeight="1">
      <c r="A156" s="92" t="str">
        <f>'入力画面'!A156</f>
        <v>-</v>
      </c>
      <c r="B156" s="270"/>
      <c r="C156" s="270"/>
      <c r="D156" s="271"/>
      <c r="E156" s="284"/>
      <c r="F156" s="305"/>
      <c r="G156" s="305"/>
      <c r="H156" s="285"/>
      <c r="I156" s="277"/>
    </row>
    <row r="157" spans="1:9" s="249" customFormat="1" ht="13.5" customHeight="1">
      <c r="A157" s="92" t="str">
        <f>'入力画面'!A157</f>
        <v>-</v>
      </c>
      <c r="B157" s="270"/>
      <c r="C157" s="270"/>
      <c r="D157" s="271"/>
      <c r="E157" s="284"/>
      <c r="F157" s="305"/>
      <c r="G157" s="305"/>
      <c r="H157" s="285"/>
      <c r="I157" s="277"/>
    </row>
    <row r="158" spans="1:9" s="249" customFormat="1" ht="13.5" customHeight="1">
      <c r="A158" s="92" t="str">
        <f>'入力画面'!A158</f>
        <v>-</v>
      </c>
      <c r="B158" s="270"/>
      <c r="C158" s="270"/>
      <c r="D158" s="271"/>
      <c r="E158" s="284"/>
      <c r="F158" s="305"/>
      <c r="G158" s="305"/>
      <c r="H158" s="285"/>
      <c r="I158" s="277"/>
    </row>
    <row r="159" spans="1:9" s="249" customFormat="1" ht="13.5" customHeight="1">
      <c r="A159" s="92" t="str">
        <f>'入力画面'!A159</f>
        <v>-</v>
      </c>
      <c r="B159" s="270"/>
      <c r="C159" s="270"/>
      <c r="D159" s="271"/>
      <c r="E159" s="284"/>
      <c r="F159" s="305"/>
      <c r="G159" s="305"/>
      <c r="H159" s="285"/>
      <c r="I159" s="277"/>
    </row>
    <row r="160" spans="1:9" s="249" customFormat="1" ht="13.5" customHeight="1">
      <c r="A160" s="92" t="str">
        <f>'入力画面'!A160</f>
        <v>-</v>
      </c>
      <c r="B160" s="270"/>
      <c r="C160" s="270"/>
      <c r="D160" s="271"/>
      <c r="E160" s="284"/>
      <c r="F160" s="305"/>
      <c r="G160" s="305"/>
      <c r="H160" s="285"/>
      <c r="I160" s="277"/>
    </row>
    <row r="161" spans="1:9" s="249" customFormat="1" ht="13.5" customHeight="1">
      <c r="A161" s="92" t="str">
        <f>'入力画面'!A161</f>
        <v>-</v>
      </c>
      <c r="B161" s="270"/>
      <c r="C161" s="270"/>
      <c r="D161" s="271"/>
      <c r="E161" s="284"/>
      <c r="F161" s="305"/>
      <c r="G161" s="305"/>
      <c r="H161" s="285"/>
      <c r="I161" s="277"/>
    </row>
    <row r="162" spans="1:9" s="249" customFormat="1" ht="13.5" customHeight="1">
      <c r="A162" s="92" t="str">
        <f>'入力画面'!A162</f>
        <v>-</v>
      </c>
      <c r="B162" s="270"/>
      <c r="C162" s="270"/>
      <c r="D162" s="271"/>
      <c r="E162" s="284"/>
      <c r="F162" s="305"/>
      <c r="G162" s="305"/>
      <c r="H162" s="285"/>
      <c r="I162" s="277"/>
    </row>
    <row r="163" spans="1:9" s="249" customFormat="1" ht="13.5" customHeight="1">
      <c r="A163" s="92" t="str">
        <f>'入力画面'!A163</f>
        <v>-</v>
      </c>
      <c r="B163" s="270"/>
      <c r="C163" s="270"/>
      <c r="D163" s="271"/>
      <c r="E163" s="284"/>
      <c r="F163" s="305"/>
      <c r="G163" s="305"/>
      <c r="H163" s="285"/>
      <c r="I163" s="277"/>
    </row>
    <row r="164" spans="1:9" s="249" customFormat="1" ht="13.5" customHeight="1">
      <c r="A164" s="92" t="str">
        <f>'入力画面'!A164</f>
        <v>-</v>
      </c>
      <c r="B164" s="270"/>
      <c r="C164" s="270"/>
      <c r="D164" s="271"/>
      <c r="E164" s="284"/>
      <c r="F164" s="305"/>
      <c r="G164" s="305"/>
      <c r="H164" s="285"/>
      <c r="I164" s="277"/>
    </row>
    <row r="165" spans="1:9" s="249" customFormat="1" ht="13.5" customHeight="1">
      <c r="A165" s="92" t="str">
        <f>'入力画面'!A165</f>
        <v>-</v>
      </c>
      <c r="B165" s="270"/>
      <c r="C165" s="270"/>
      <c r="D165" s="271"/>
      <c r="E165" s="284"/>
      <c r="F165" s="305"/>
      <c r="G165" s="305"/>
      <c r="H165" s="285"/>
      <c r="I165" s="277"/>
    </row>
    <row r="166" spans="1:9" s="249" customFormat="1" ht="13.5" customHeight="1">
      <c r="A166" s="92" t="str">
        <f>'入力画面'!A166</f>
        <v>-</v>
      </c>
      <c r="B166" s="270"/>
      <c r="C166" s="270"/>
      <c r="D166" s="271"/>
      <c r="E166" s="284"/>
      <c r="F166" s="305"/>
      <c r="G166" s="305"/>
      <c r="H166" s="285"/>
      <c r="I166" s="277"/>
    </row>
    <row r="167" spans="1:9" s="249" customFormat="1" ht="13.5" customHeight="1">
      <c r="A167" s="92" t="str">
        <f>'入力画面'!A167</f>
        <v>-</v>
      </c>
      <c r="B167" s="270"/>
      <c r="C167" s="270"/>
      <c r="D167" s="271"/>
      <c r="E167" s="284"/>
      <c r="F167" s="305"/>
      <c r="G167" s="305"/>
      <c r="H167" s="285"/>
      <c r="I167" s="277"/>
    </row>
    <row r="168" spans="1:9" s="249" customFormat="1" ht="13.5" customHeight="1">
      <c r="A168" s="92" t="str">
        <f>'入力画面'!A168</f>
        <v>-</v>
      </c>
      <c r="B168" s="270"/>
      <c r="C168" s="270"/>
      <c r="D168" s="271"/>
      <c r="E168" s="284"/>
      <c r="F168" s="305"/>
      <c r="G168" s="305"/>
      <c r="H168" s="285"/>
      <c r="I168" s="277"/>
    </row>
    <row r="169" spans="1:9" s="249" customFormat="1" ht="13.5" customHeight="1">
      <c r="A169" s="92" t="str">
        <f>'入力画面'!A169</f>
        <v>-</v>
      </c>
      <c r="B169" s="270"/>
      <c r="C169" s="270"/>
      <c r="D169" s="271"/>
      <c r="E169" s="284"/>
      <c r="F169" s="305"/>
      <c r="G169" s="305"/>
      <c r="H169" s="285"/>
      <c r="I169" s="277"/>
    </row>
    <row r="170" spans="1:9" s="249" customFormat="1" ht="13.5" customHeight="1">
      <c r="A170" s="92" t="str">
        <f>'入力画面'!A170</f>
        <v>-</v>
      </c>
      <c r="B170" s="270"/>
      <c r="C170" s="270"/>
      <c r="D170" s="271"/>
      <c r="E170" s="284"/>
      <c r="F170" s="305"/>
      <c r="G170" s="305"/>
      <c r="H170" s="285"/>
      <c r="I170" s="277"/>
    </row>
    <row r="171" spans="1:9" s="249" customFormat="1" ht="13.5" customHeight="1">
      <c r="A171" s="92" t="str">
        <f>'入力画面'!A171</f>
        <v>-</v>
      </c>
      <c r="B171" s="270"/>
      <c r="C171" s="270"/>
      <c r="D171" s="271"/>
      <c r="E171" s="284"/>
      <c r="F171" s="305"/>
      <c r="G171" s="305"/>
      <c r="H171" s="285"/>
      <c r="I171" s="277"/>
    </row>
    <row r="172" spans="1:9" s="249" customFormat="1" ht="13.5" customHeight="1">
      <c r="A172" s="92" t="str">
        <f>'入力画面'!A172</f>
        <v>-</v>
      </c>
      <c r="B172" s="270"/>
      <c r="C172" s="270"/>
      <c r="D172" s="271"/>
      <c r="E172" s="284"/>
      <c r="F172" s="305"/>
      <c r="G172" s="305"/>
      <c r="H172" s="285"/>
      <c r="I172" s="277"/>
    </row>
    <row r="173" spans="1:9" s="249" customFormat="1" ht="13.5" customHeight="1">
      <c r="A173" s="92" t="str">
        <f>'入力画面'!A173</f>
        <v>-</v>
      </c>
      <c r="B173" s="270"/>
      <c r="C173" s="270"/>
      <c r="D173" s="271"/>
      <c r="E173" s="284"/>
      <c r="F173" s="305"/>
      <c r="G173" s="305"/>
      <c r="H173" s="285"/>
      <c r="I173" s="277"/>
    </row>
    <row r="174" spans="1:9" s="249" customFormat="1" ht="13.5" customHeight="1">
      <c r="A174" s="92" t="str">
        <f>'入力画面'!A174</f>
        <v>-</v>
      </c>
      <c r="B174" s="270"/>
      <c r="C174" s="270"/>
      <c r="D174" s="271"/>
      <c r="E174" s="284"/>
      <c r="F174" s="305"/>
      <c r="G174" s="305"/>
      <c r="H174" s="285"/>
      <c r="I174" s="277"/>
    </row>
    <row r="175" spans="1:9" s="249" customFormat="1" ht="13.5" customHeight="1">
      <c r="A175" s="92" t="str">
        <f>'入力画面'!A175</f>
        <v>-</v>
      </c>
      <c r="B175" s="270"/>
      <c r="C175" s="270"/>
      <c r="D175" s="271"/>
      <c r="E175" s="284"/>
      <c r="F175" s="305"/>
      <c r="G175" s="305"/>
      <c r="H175" s="285"/>
      <c r="I175" s="277"/>
    </row>
    <row r="176" spans="1:9" s="249" customFormat="1" ht="13.5" customHeight="1">
      <c r="A176" s="92" t="str">
        <f>'入力画面'!A176</f>
        <v>-</v>
      </c>
      <c r="B176" s="270"/>
      <c r="C176" s="270"/>
      <c r="D176" s="271"/>
      <c r="E176" s="284"/>
      <c r="F176" s="305"/>
      <c r="G176" s="305"/>
      <c r="H176" s="285"/>
      <c r="I176" s="277"/>
    </row>
    <row r="177" spans="1:9" s="249" customFormat="1" ht="13.5" customHeight="1">
      <c r="A177" s="92" t="str">
        <f>'入力画面'!A177</f>
        <v>-</v>
      </c>
      <c r="B177" s="270"/>
      <c r="C177" s="270"/>
      <c r="D177" s="271"/>
      <c r="E177" s="284"/>
      <c r="F177" s="305"/>
      <c r="G177" s="305"/>
      <c r="H177" s="285"/>
      <c r="I177" s="277"/>
    </row>
    <row r="178" spans="1:9" s="249" customFormat="1" ht="13.5" customHeight="1">
      <c r="A178" s="92" t="str">
        <f>'入力画面'!A178</f>
        <v>-</v>
      </c>
      <c r="B178" s="270"/>
      <c r="C178" s="270"/>
      <c r="D178" s="271"/>
      <c r="E178" s="284"/>
      <c r="F178" s="305"/>
      <c r="G178" s="305"/>
      <c r="H178" s="285"/>
      <c r="I178" s="277"/>
    </row>
    <row r="179" spans="1:9" s="249" customFormat="1" ht="13.5" customHeight="1">
      <c r="A179" s="92" t="str">
        <f>'入力画面'!A179</f>
        <v>-</v>
      </c>
      <c r="B179" s="270"/>
      <c r="C179" s="270"/>
      <c r="D179" s="271"/>
      <c r="E179" s="284"/>
      <c r="F179" s="305"/>
      <c r="G179" s="305"/>
      <c r="H179" s="285"/>
      <c r="I179" s="277"/>
    </row>
    <row r="180" spans="1:9" s="249" customFormat="1" ht="13.5" customHeight="1">
      <c r="A180" s="92" t="str">
        <f>'入力画面'!A180</f>
        <v>-</v>
      </c>
      <c r="B180" s="270"/>
      <c r="C180" s="270"/>
      <c r="D180" s="271"/>
      <c r="E180" s="284"/>
      <c r="F180" s="305"/>
      <c r="G180" s="305"/>
      <c r="H180" s="285"/>
      <c r="I180" s="277"/>
    </row>
    <row r="181" spans="1:9" s="249" customFormat="1" ht="13.5" customHeight="1">
      <c r="A181" s="92" t="str">
        <f>'入力画面'!A181</f>
        <v>-</v>
      </c>
      <c r="B181" s="270"/>
      <c r="C181" s="270"/>
      <c r="D181" s="271"/>
      <c r="E181" s="284"/>
      <c r="F181" s="305"/>
      <c r="G181" s="305"/>
      <c r="H181" s="285"/>
      <c r="I181" s="277"/>
    </row>
    <row r="182" spans="1:9" s="249" customFormat="1" ht="13.5" customHeight="1">
      <c r="A182" s="92" t="str">
        <f>'入力画面'!A182</f>
        <v>-</v>
      </c>
      <c r="B182" s="270"/>
      <c r="C182" s="270"/>
      <c r="D182" s="271"/>
      <c r="E182" s="284"/>
      <c r="F182" s="305"/>
      <c r="G182" s="305"/>
      <c r="H182" s="285"/>
      <c r="I182" s="277"/>
    </row>
    <row r="183" spans="1:9" s="249" customFormat="1" ht="13.5" customHeight="1">
      <c r="A183" s="92" t="str">
        <f>'入力画面'!A183</f>
        <v>-</v>
      </c>
      <c r="B183" s="270"/>
      <c r="C183" s="270"/>
      <c r="D183" s="271"/>
      <c r="E183" s="284"/>
      <c r="F183" s="305"/>
      <c r="G183" s="305"/>
      <c r="H183" s="285"/>
      <c r="I183" s="277"/>
    </row>
    <row r="184" spans="1:9" s="249" customFormat="1" ht="13.5" customHeight="1">
      <c r="A184" s="92" t="str">
        <f>'入力画面'!A184</f>
        <v>-</v>
      </c>
      <c r="B184" s="270"/>
      <c r="C184" s="270"/>
      <c r="D184" s="271"/>
      <c r="E184" s="284"/>
      <c r="F184" s="305"/>
      <c r="G184" s="305"/>
      <c r="H184" s="285"/>
      <c r="I184" s="277"/>
    </row>
    <row r="185" spans="1:9" s="249" customFormat="1" ht="13.5" customHeight="1">
      <c r="A185" s="92" t="str">
        <f>'入力画面'!A185</f>
        <v>-</v>
      </c>
      <c r="B185" s="270"/>
      <c r="C185" s="270"/>
      <c r="D185" s="271"/>
      <c r="E185" s="284"/>
      <c r="F185" s="305"/>
      <c r="G185" s="305"/>
      <c r="H185" s="285"/>
      <c r="I185" s="277"/>
    </row>
    <row r="186" spans="1:9" s="249" customFormat="1" ht="13.5" customHeight="1">
      <c r="A186" s="92" t="str">
        <f>'入力画面'!A186</f>
        <v>-</v>
      </c>
      <c r="B186" s="270"/>
      <c r="C186" s="270"/>
      <c r="D186" s="271"/>
      <c r="E186" s="284"/>
      <c r="F186" s="305"/>
      <c r="G186" s="305"/>
      <c r="H186" s="285"/>
      <c r="I186" s="277"/>
    </row>
    <row r="187" spans="1:9" s="249" customFormat="1" ht="13.5" customHeight="1">
      <c r="A187" s="92" t="str">
        <f>'入力画面'!A187</f>
        <v>-</v>
      </c>
      <c r="B187" s="270"/>
      <c r="C187" s="270"/>
      <c r="D187" s="271"/>
      <c r="E187" s="284"/>
      <c r="F187" s="305"/>
      <c r="G187" s="305"/>
      <c r="H187" s="285"/>
      <c r="I187" s="277"/>
    </row>
    <row r="188" spans="1:9" s="249" customFormat="1" ht="13.5" customHeight="1">
      <c r="A188" s="92" t="str">
        <f>'入力画面'!A188</f>
        <v>-</v>
      </c>
      <c r="B188" s="270"/>
      <c r="C188" s="270"/>
      <c r="D188" s="271"/>
      <c r="E188" s="284"/>
      <c r="F188" s="305"/>
      <c r="G188" s="305"/>
      <c r="H188" s="285"/>
      <c r="I188" s="277"/>
    </row>
    <row r="189" spans="1:9" s="249" customFormat="1" ht="13.5" customHeight="1">
      <c r="A189" s="92" t="str">
        <f>'入力画面'!A189</f>
        <v>-</v>
      </c>
      <c r="B189" s="270"/>
      <c r="C189" s="270"/>
      <c r="D189" s="271"/>
      <c r="E189" s="284"/>
      <c r="F189" s="305"/>
      <c r="G189" s="305"/>
      <c r="H189" s="285"/>
      <c r="I189" s="277"/>
    </row>
    <row r="190" spans="1:9" s="249" customFormat="1" ht="13.5" customHeight="1">
      <c r="A190" s="92" t="str">
        <f>'入力画面'!A190</f>
        <v>-</v>
      </c>
      <c r="B190" s="270"/>
      <c r="C190" s="270"/>
      <c r="D190" s="271"/>
      <c r="E190" s="284"/>
      <c r="F190" s="305"/>
      <c r="G190" s="305"/>
      <c r="H190" s="285"/>
      <c r="I190" s="277"/>
    </row>
    <row r="191" spans="1:9" s="249" customFormat="1" ht="13.5" customHeight="1">
      <c r="A191" s="92" t="str">
        <f>'入力画面'!A191</f>
        <v>-</v>
      </c>
      <c r="B191" s="270"/>
      <c r="C191" s="270"/>
      <c r="D191" s="271"/>
      <c r="E191" s="284"/>
      <c r="F191" s="305"/>
      <c r="G191" s="305"/>
      <c r="H191" s="285"/>
      <c r="I191" s="277"/>
    </row>
    <row r="192" spans="1:9" s="249" customFormat="1" ht="13.5" customHeight="1">
      <c r="A192" s="92" t="str">
        <f>'入力画面'!A192</f>
        <v>-</v>
      </c>
      <c r="B192" s="270"/>
      <c r="C192" s="270"/>
      <c r="D192" s="271"/>
      <c r="E192" s="284"/>
      <c r="F192" s="305"/>
      <c r="G192" s="305"/>
      <c r="H192" s="285"/>
      <c r="I192" s="277"/>
    </row>
    <row r="193" spans="1:9" s="249" customFormat="1" ht="13.5" customHeight="1">
      <c r="A193" s="92" t="str">
        <f>'入力画面'!A193</f>
        <v>-</v>
      </c>
      <c r="B193" s="270"/>
      <c r="C193" s="270"/>
      <c r="D193" s="271"/>
      <c r="E193" s="284"/>
      <c r="F193" s="305"/>
      <c r="G193" s="305"/>
      <c r="H193" s="285"/>
      <c r="I193" s="277"/>
    </row>
    <row r="194" spans="1:9" s="249" customFormat="1" ht="13.5" customHeight="1">
      <c r="A194" s="92" t="str">
        <f>'入力画面'!A194</f>
        <v>-</v>
      </c>
      <c r="B194" s="270"/>
      <c r="C194" s="270"/>
      <c r="D194" s="271"/>
      <c r="E194" s="284"/>
      <c r="F194" s="305"/>
      <c r="G194" s="305"/>
      <c r="H194" s="285"/>
      <c r="I194" s="277"/>
    </row>
    <row r="195" spans="1:9" s="249" customFormat="1" ht="13.5" customHeight="1">
      <c r="A195" s="92" t="str">
        <f>'入力画面'!A195</f>
        <v>-</v>
      </c>
      <c r="B195" s="270"/>
      <c r="C195" s="270"/>
      <c r="D195" s="271"/>
      <c r="E195" s="284"/>
      <c r="F195" s="305"/>
      <c r="G195" s="305"/>
      <c r="H195" s="285"/>
      <c r="I195" s="277"/>
    </row>
    <row r="196" spans="1:9" s="249" customFormat="1" ht="13.5" customHeight="1">
      <c r="A196" s="92" t="str">
        <f>'入力画面'!A196</f>
        <v>-</v>
      </c>
      <c r="B196" s="270"/>
      <c r="C196" s="270"/>
      <c r="D196" s="271"/>
      <c r="E196" s="284"/>
      <c r="F196" s="305"/>
      <c r="G196" s="305"/>
      <c r="H196" s="285"/>
      <c r="I196" s="277"/>
    </row>
    <row r="197" spans="1:9" s="249" customFormat="1" ht="13.5" customHeight="1">
      <c r="A197" s="92" t="str">
        <f>'入力画面'!A197</f>
        <v>-</v>
      </c>
      <c r="B197" s="270"/>
      <c r="C197" s="270"/>
      <c r="D197" s="271"/>
      <c r="E197" s="284"/>
      <c r="F197" s="305"/>
      <c r="G197" s="305"/>
      <c r="H197" s="285"/>
      <c r="I197" s="277"/>
    </row>
    <row r="198" spans="1:9" s="249" customFormat="1" ht="13.5" customHeight="1">
      <c r="A198" s="92" t="str">
        <f>'入力画面'!A198</f>
        <v>-</v>
      </c>
      <c r="B198" s="270"/>
      <c r="C198" s="270"/>
      <c r="D198" s="271"/>
      <c r="E198" s="284"/>
      <c r="F198" s="305"/>
      <c r="G198" s="305"/>
      <c r="H198" s="285"/>
      <c r="I198" s="277"/>
    </row>
    <row r="199" spans="1:9" s="249" customFormat="1" ht="13.5" customHeight="1">
      <c r="A199" s="92" t="str">
        <f>'入力画面'!A199</f>
        <v>-</v>
      </c>
      <c r="B199" s="270"/>
      <c r="C199" s="270"/>
      <c r="D199" s="271"/>
      <c r="E199" s="284"/>
      <c r="F199" s="305"/>
      <c r="G199" s="305"/>
      <c r="H199" s="285"/>
      <c r="I199" s="277"/>
    </row>
    <row r="200" spans="1:9" ht="13.5" customHeight="1">
      <c r="A200" s="92" t="str">
        <f>'入力画面'!A200</f>
        <v>-</v>
      </c>
      <c r="B200" s="270"/>
      <c r="C200" s="270"/>
      <c r="D200" s="271"/>
      <c r="E200" s="286"/>
      <c r="F200" s="306"/>
      <c r="G200" s="306"/>
      <c r="H200" s="287"/>
      <c r="I200" s="277"/>
    </row>
    <row r="201" ht="13.5" customHeight="1">
      <c r="A201" s="2" t="s">
        <v>6</v>
      </c>
    </row>
    <row r="202" ht="13.5" customHeight="1">
      <c r="A202" s="91" t="s">
        <v>20</v>
      </c>
    </row>
    <row r="203" spans="2:8" ht="13.5" customHeight="1">
      <c r="B203" s="242" t="s">
        <v>251</v>
      </c>
      <c r="C203" s="243" t="s">
        <v>9</v>
      </c>
      <c r="D203" s="244" t="s">
        <v>252</v>
      </c>
      <c r="E203" s="243" t="s">
        <v>253</v>
      </c>
      <c r="F203" s="293" t="s">
        <v>254</v>
      </c>
      <c r="G203" s="293" t="s">
        <v>255</v>
      </c>
      <c r="H203" s="244" t="s">
        <v>256</v>
      </c>
    </row>
    <row r="204" spans="2:8" ht="13.5" customHeight="1">
      <c r="B204" s="84"/>
      <c r="C204" s="85"/>
      <c r="D204" s="86"/>
      <c r="E204" s="310"/>
      <c r="F204" s="309"/>
      <c r="G204" s="309"/>
      <c r="H204" s="88"/>
    </row>
    <row r="205" spans="2:8" ht="13.5" customHeight="1">
      <c r="B205" s="84"/>
      <c r="C205" s="85"/>
      <c r="D205" s="86"/>
      <c r="E205" s="265"/>
      <c r="F205" s="307"/>
      <c r="G205" s="308"/>
      <c r="H205" s="125"/>
    </row>
    <row r="206" spans="2:8" ht="13.5" customHeight="1">
      <c r="B206" s="84"/>
      <c r="C206" s="85"/>
      <c r="D206" s="86"/>
      <c r="E206" s="124"/>
      <c r="F206" s="308"/>
      <c r="G206" s="308"/>
      <c r="H206" s="125"/>
    </row>
    <row r="207" spans="2:8" ht="13.5" customHeight="1">
      <c r="B207" s="84"/>
      <c r="C207" s="85"/>
      <c r="D207" s="86"/>
      <c r="E207" s="87"/>
      <c r="F207" s="309"/>
      <c r="G207" s="309"/>
      <c r="H207" s="88"/>
    </row>
    <row r="208" spans="2:8" ht="13.5" customHeight="1">
      <c r="B208" s="330"/>
      <c r="C208" s="331"/>
      <c r="D208" s="332"/>
      <c r="E208" s="333"/>
      <c r="F208" s="334"/>
      <c r="G208" s="334"/>
      <c r="H208" s="335"/>
    </row>
  </sheetData>
  <sheetProtection/>
  <mergeCells count="4">
    <mergeCell ref="E2:F2"/>
    <mergeCell ref="G2:H2"/>
    <mergeCell ref="E1:F1"/>
    <mergeCell ref="G1:H1"/>
  </mergeCells>
  <printOptions horizontalCentered="1"/>
  <pageMargins left="0.3937007874015748" right="0.3937007874015748" top="0.3937007874015748" bottom="0.3937007874015748" header="0.1968503937007874" footer="0.196850393700787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L208"/>
  <sheetViews>
    <sheetView showGridLines="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" sqref="E4"/>
    </sheetView>
  </sheetViews>
  <sheetFormatPr defaultColWidth="9.00390625" defaultRowHeight="13.5" customHeight="1"/>
  <cols>
    <col min="1" max="1" width="4.50390625" style="76" customWidth="1"/>
    <col min="2" max="2" width="18.375" style="4" customWidth="1"/>
    <col min="3" max="3" width="22.625" style="4" customWidth="1"/>
    <col min="4" max="4" width="8.625" style="76" customWidth="1"/>
    <col min="5" max="8" width="7.50390625" style="4" customWidth="1"/>
    <col min="9" max="16384" width="9.00390625" style="4" customWidth="1"/>
  </cols>
  <sheetData>
    <row r="1" spans="5:8" ht="13.5" customHeight="1">
      <c r="E1" s="625" t="s">
        <v>264</v>
      </c>
      <c r="F1" s="625"/>
      <c r="G1" s="625" t="s">
        <v>249</v>
      </c>
      <c r="H1" s="625"/>
    </row>
    <row r="2" spans="5:8" ht="13.5" customHeight="1">
      <c r="E2" s="625"/>
      <c r="F2" s="625"/>
      <c r="G2" s="625"/>
      <c r="H2" s="625"/>
    </row>
    <row r="3" spans="1:8" s="76" customFormat="1" ht="13.5" customHeight="1">
      <c r="A3" s="241" t="s">
        <v>6</v>
      </c>
      <c r="B3" s="242" t="s">
        <v>279</v>
      </c>
      <c r="C3" s="243" t="s">
        <v>280</v>
      </c>
      <c r="D3" s="244" t="s">
        <v>252</v>
      </c>
      <c r="E3" s="242" t="s">
        <v>253</v>
      </c>
      <c r="F3" s="293" t="s">
        <v>254</v>
      </c>
      <c r="G3" s="293" t="s">
        <v>255</v>
      </c>
      <c r="H3" s="322" t="s">
        <v>256</v>
      </c>
    </row>
    <row r="4" spans="1:11" ht="13.5" customHeight="1">
      <c r="A4" s="290" t="str">
        <f>'入力画面'!A4</f>
        <v>-</v>
      </c>
      <c r="B4" s="291" t="s">
        <v>92</v>
      </c>
      <c r="C4" s="270" t="s">
        <v>91</v>
      </c>
      <c r="D4" s="271" t="s">
        <v>93</v>
      </c>
      <c r="E4" s="266"/>
      <c r="F4" s="323"/>
      <c r="G4" s="323"/>
      <c r="H4" s="267"/>
      <c r="I4" s="1"/>
      <c r="J4" s="1"/>
      <c r="K4" s="1"/>
    </row>
    <row r="5" spans="1:8" ht="13.5" customHeight="1">
      <c r="A5" s="290" t="str">
        <f>'入力画面'!A5</f>
        <v>-</v>
      </c>
      <c r="B5" s="291" t="s">
        <v>22</v>
      </c>
      <c r="C5" s="270" t="s">
        <v>21</v>
      </c>
      <c r="D5" s="271" t="s">
        <v>23</v>
      </c>
      <c r="E5" s="255"/>
      <c r="F5" s="295"/>
      <c r="G5" s="295"/>
      <c r="H5" s="256"/>
    </row>
    <row r="6" spans="1:8" ht="13.5" customHeight="1">
      <c r="A6" s="290" t="str">
        <f>'入力画面'!A6</f>
        <v>-</v>
      </c>
      <c r="B6" s="291" t="s">
        <v>316</v>
      </c>
      <c r="C6" s="270" t="s">
        <v>317</v>
      </c>
      <c r="D6" s="271" t="s">
        <v>318</v>
      </c>
      <c r="E6" s="255"/>
      <c r="F6" s="295"/>
      <c r="G6" s="295"/>
      <c r="H6" s="256"/>
    </row>
    <row r="7" spans="1:11" ht="13.5" customHeight="1">
      <c r="A7" s="290" t="str">
        <f>'入力画面'!A7</f>
        <v>-</v>
      </c>
      <c r="B7" s="291" t="s">
        <v>212</v>
      </c>
      <c r="C7" s="270" t="s">
        <v>211</v>
      </c>
      <c r="D7" s="271" t="s">
        <v>213</v>
      </c>
      <c r="E7" s="257"/>
      <c r="F7" s="296"/>
      <c r="G7" s="296"/>
      <c r="H7" s="258"/>
      <c r="I7" s="1"/>
      <c r="J7" s="1"/>
      <c r="K7" s="1"/>
    </row>
    <row r="8" spans="1:8" ht="13.5" customHeight="1">
      <c r="A8" s="290" t="str">
        <f>'入力画面'!A8</f>
        <v>-</v>
      </c>
      <c r="B8" s="291" t="s">
        <v>30</v>
      </c>
      <c r="C8" s="270" t="s">
        <v>29</v>
      </c>
      <c r="D8" s="271" t="s">
        <v>31</v>
      </c>
      <c r="E8" s="259"/>
      <c r="F8" s="297"/>
      <c r="G8" s="297"/>
      <c r="H8" s="260"/>
    </row>
    <row r="9" spans="1:11" ht="13.5" customHeight="1">
      <c r="A9" s="290" t="str">
        <f>'入力画面'!A9</f>
        <v>-</v>
      </c>
      <c r="B9" s="291" t="s">
        <v>80</v>
      </c>
      <c r="C9" s="270" t="s">
        <v>79</v>
      </c>
      <c r="D9" s="271" t="s">
        <v>81</v>
      </c>
      <c r="E9" s="268"/>
      <c r="F9" s="324"/>
      <c r="G9" s="324"/>
      <c r="H9" s="269"/>
      <c r="I9" s="1"/>
      <c r="J9" s="1"/>
      <c r="K9" s="1"/>
    </row>
    <row r="10" spans="1:11" ht="13.5" customHeight="1">
      <c r="A10" s="290" t="str">
        <f>'入力画面'!A10</f>
        <v>-</v>
      </c>
      <c r="B10" s="291" t="s">
        <v>39</v>
      </c>
      <c r="C10" s="270" t="s">
        <v>38</v>
      </c>
      <c r="D10" s="271" t="s">
        <v>40</v>
      </c>
      <c r="E10" s="259">
        <v>17.2</v>
      </c>
      <c r="F10" s="297">
        <v>29.6</v>
      </c>
      <c r="G10" s="297">
        <v>10</v>
      </c>
      <c r="H10" s="260">
        <v>30</v>
      </c>
      <c r="I10" s="1"/>
      <c r="J10" s="1"/>
      <c r="K10" s="1"/>
    </row>
    <row r="11" spans="1:8" ht="13.5" customHeight="1">
      <c r="A11" s="290" t="str">
        <f>'入力画面'!A11</f>
        <v>-</v>
      </c>
      <c r="B11" s="291" t="s">
        <v>42</v>
      </c>
      <c r="C11" s="270" t="s">
        <v>41</v>
      </c>
      <c r="D11" s="271" t="s">
        <v>43</v>
      </c>
      <c r="E11" s="259">
        <v>12.5</v>
      </c>
      <c r="F11" s="297">
        <v>22.2</v>
      </c>
      <c r="G11" s="297">
        <v>10</v>
      </c>
      <c r="H11" s="260">
        <v>22</v>
      </c>
    </row>
    <row r="12" spans="1:8" ht="13.5" customHeight="1">
      <c r="A12" s="290" t="str">
        <f>'入力画面'!A12</f>
        <v>-</v>
      </c>
      <c r="B12" s="291" t="s">
        <v>87</v>
      </c>
      <c r="C12" s="270" t="s">
        <v>86</v>
      </c>
      <c r="D12" s="271" t="s">
        <v>88</v>
      </c>
      <c r="E12" s="255"/>
      <c r="F12" s="295"/>
      <c r="G12" s="295"/>
      <c r="H12" s="256"/>
    </row>
    <row r="13" spans="1:8" ht="13.5" customHeight="1">
      <c r="A13" s="290" t="str">
        <f>'入力画面'!A13</f>
        <v>-</v>
      </c>
      <c r="B13" s="291" t="s">
        <v>44</v>
      </c>
      <c r="C13" s="270" t="s">
        <v>44</v>
      </c>
      <c r="D13" s="271" t="s">
        <v>45</v>
      </c>
      <c r="E13" s="255"/>
      <c r="F13" s="295"/>
      <c r="G13" s="295"/>
      <c r="H13" s="256"/>
    </row>
    <row r="14" spans="1:8" ht="13.5" customHeight="1">
      <c r="A14" s="290" t="str">
        <f>'入力画面'!A14</f>
        <v>-</v>
      </c>
      <c r="B14" s="291" t="s">
        <v>46</v>
      </c>
      <c r="C14" s="270" t="s">
        <v>46</v>
      </c>
      <c r="D14" s="271" t="s">
        <v>47</v>
      </c>
      <c r="E14" s="268"/>
      <c r="F14" s="324"/>
      <c r="G14" s="324"/>
      <c r="H14" s="269"/>
    </row>
    <row r="15" spans="1:8" ht="13.5" customHeight="1">
      <c r="A15" s="290" t="str">
        <f>'入力画面'!A15</f>
        <v>-</v>
      </c>
      <c r="B15" s="291" t="s">
        <v>132</v>
      </c>
      <c r="C15" s="270" t="s">
        <v>319</v>
      </c>
      <c r="D15" s="271" t="s">
        <v>133</v>
      </c>
      <c r="E15" s="255">
        <v>14</v>
      </c>
      <c r="F15" s="295">
        <v>24</v>
      </c>
      <c r="G15" s="295">
        <v>11</v>
      </c>
      <c r="H15" s="256">
        <v>24</v>
      </c>
    </row>
    <row r="16" spans="1:8" ht="13.5" customHeight="1">
      <c r="A16" s="290" t="str">
        <f>'入力画面'!A16</f>
        <v>-</v>
      </c>
      <c r="B16" s="291" t="s">
        <v>320</v>
      </c>
      <c r="C16" s="270" t="s">
        <v>55</v>
      </c>
      <c r="D16" s="271" t="s">
        <v>56</v>
      </c>
      <c r="E16" s="255">
        <v>14</v>
      </c>
      <c r="F16" s="295">
        <v>21</v>
      </c>
      <c r="G16" s="295">
        <v>11</v>
      </c>
      <c r="H16" s="256">
        <v>21</v>
      </c>
    </row>
    <row r="17" spans="1:8" ht="13.5" customHeight="1">
      <c r="A17" s="290" t="str">
        <f>'入力画面'!A17</f>
        <v>-</v>
      </c>
      <c r="B17" s="291" t="s">
        <v>320</v>
      </c>
      <c r="C17" s="270" t="s">
        <v>72</v>
      </c>
      <c r="D17" s="271" t="s">
        <v>56</v>
      </c>
      <c r="E17" s="255">
        <v>14</v>
      </c>
      <c r="F17" s="295">
        <v>21</v>
      </c>
      <c r="G17" s="295">
        <v>11</v>
      </c>
      <c r="H17" s="256">
        <v>21</v>
      </c>
    </row>
    <row r="18" spans="1:11" ht="13.5" customHeight="1">
      <c r="A18" s="290" t="str">
        <f>'入力画面'!A18</f>
        <v>-</v>
      </c>
      <c r="B18" s="291" t="s">
        <v>320</v>
      </c>
      <c r="C18" s="270" t="s">
        <v>106</v>
      </c>
      <c r="D18" s="271" t="s">
        <v>56</v>
      </c>
      <c r="E18" s="255">
        <v>14</v>
      </c>
      <c r="F18" s="295">
        <v>21</v>
      </c>
      <c r="G18" s="295">
        <v>11</v>
      </c>
      <c r="H18" s="256">
        <v>21</v>
      </c>
      <c r="I18" s="1"/>
      <c r="J18" s="1"/>
      <c r="K18" s="1"/>
    </row>
    <row r="19" spans="1:11" ht="13.5" customHeight="1">
      <c r="A19" s="290" t="str">
        <f>'入力画面'!A19</f>
        <v>-</v>
      </c>
      <c r="B19" s="291" t="s">
        <v>321</v>
      </c>
      <c r="C19" s="270" t="s">
        <v>53</v>
      </c>
      <c r="D19" s="271" t="s">
        <v>54</v>
      </c>
      <c r="E19" s="259"/>
      <c r="F19" s="297"/>
      <c r="G19" s="297"/>
      <c r="H19" s="260"/>
      <c r="I19" s="1"/>
      <c r="J19" s="1"/>
      <c r="K19" s="1"/>
    </row>
    <row r="20" spans="1:11" ht="13.5" customHeight="1">
      <c r="A20" s="290" t="str">
        <f>'入力画面'!A20</f>
        <v>-</v>
      </c>
      <c r="B20" s="291" t="s">
        <v>321</v>
      </c>
      <c r="C20" s="270" t="s">
        <v>322</v>
      </c>
      <c r="D20" s="271" t="s">
        <v>54</v>
      </c>
      <c r="E20" s="257"/>
      <c r="F20" s="296"/>
      <c r="G20" s="296"/>
      <c r="H20" s="258"/>
      <c r="I20" s="1"/>
      <c r="J20" s="1"/>
      <c r="K20" s="1"/>
    </row>
    <row r="21" spans="1:11" ht="13.5" customHeight="1">
      <c r="A21" s="290" t="str">
        <f>'入力画面'!A21</f>
        <v>-</v>
      </c>
      <c r="B21" s="291" t="s">
        <v>321</v>
      </c>
      <c r="C21" s="270" t="s">
        <v>323</v>
      </c>
      <c r="D21" s="271" t="s">
        <v>54</v>
      </c>
      <c r="E21" s="257"/>
      <c r="F21" s="296"/>
      <c r="G21" s="296"/>
      <c r="H21" s="258"/>
      <c r="I21" s="1"/>
      <c r="J21" s="1"/>
      <c r="K21" s="1"/>
    </row>
    <row r="22" spans="1:8" ht="13.5" customHeight="1">
      <c r="A22" s="290" t="str">
        <f>'入力画面'!A22</f>
        <v>-</v>
      </c>
      <c r="B22" s="291" t="s">
        <v>321</v>
      </c>
      <c r="C22" s="270" t="s">
        <v>166</v>
      </c>
      <c r="D22" s="271" t="s">
        <v>54</v>
      </c>
      <c r="E22" s="255"/>
      <c r="F22" s="295"/>
      <c r="G22" s="295"/>
      <c r="H22" s="256"/>
    </row>
    <row r="23" spans="1:8" ht="13.5" customHeight="1">
      <c r="A23" s="290" t="str">
        <f>'入力画面'!A23</f>
        <v>-</v>
      </c>
      <c r="B23" s="291" t="s">
        <v>324</v>
      </c>
      <c r="C23" s="270" t="s">
        <v>48</v>
      </c>
      <c r="D23" s="271" t="s">
        <v>49</v>
      </c>
      <c r="E23" s="255"/>
      <c r="F23" s="295"/>
      <c r="G23" s="295"/>
      <c r="H23" s="256"/>
    </row>
    <row r="24" spans="1:8" ht="13.5" customHeight="1">
      <c r="A24" s="290" t="str">
        <f>'入力画面'!A24</f>
        <v>-</v>
      </c>
      <c r="B24" s="291" t="s">
        <v>61</v>
      </c>
      <c r="C24" s="270" t="s">
        <v>60</v>
      </c>
      <c r="D24" s="271" t="s">
        <v>62</v>
      </c>
      <c r="E24" s="268"/>
      <c r="F24" s="324"/>
      <c r="G24" s="324"/>
      <c r="H24" s="269"/>
    </row>
    <row r="25" spans="1:8" ht="13.5" customHeight="1">
      <c r="A25" s="290" t="str">
        <f>'入力画面'!A25</f>
        <v>-</v>
      </c>
      <c r="B25" s="291" t="s">
        <v>176</v>
      </c>
      <c r="C25" s="270" t="s">
        <v>199</v>
      </c>
      <c r="D25" s="271" t="s">
        <v>177</v>
      </c>
      <c r="E25" s="255">
        <v>14</v>
      </c>
      <c r="F25" s="295">
        <v>28</v>
      </c>
      <c r="G25" s="295">
        <v>11</v>
      </c>
      <c r="H25" s="256">
        <v>28</v>
      </c>
    </row>
    <row r="26" spans="1:8" ht="13.5" customHeight="1">
      <c r="A26" s="290" t="str">
        <f>'入力画面'!A26</f>
        <v>-</v>
      </c>
      <c r="B26" s="291" t="s">
        <v>101</v>
      </c>
      <c r="C26" s="270" t="s">
        <v>100</v>
      </c>
      <c r="D26" s="271" t="s">
        <v>102</v>
      </c>
      <c r="E26" s="268"/>
      <c r="F26" s="324"/>
      <c r="G26" s="324"/>
      <c r="H26" s="269"/>
    </row>
    <row r="27" spans="1:10" ht="13.5" customHeight="1">
      <c r="A27" s="290" t="str">
        <f>'入力画面'!A27</f>
        <v>-</v>
      </c>
      <c r="B27" s="291" t="s">
        <v>161</v>
      </c>
      <c r="C27" s="270" t="s">
        <v>161</v>
      </c>
      <c r="D27" s="271" t="s">
        <v>162</v>
      </c>
      <c r="E27" s="255">
        <v>12</v>
      </c>
      <c r="F27" s="295">
        <v>25</v>
      </c>
      <c r="G27" s="295">
        <v>9</v>
      </c>
      <c r="H27" s="256">
        <v>25</v>
      </c>
      <c r="I27" s="3"/>
      <c r="J27" s="3"/>
    </row>
    <row r="28" spans="1:8" ht="13.5" customHeight="1">
      <c r="A28" s="290" t="str">
        <f>'入力画面'!A28</f>
        <v>-</v>
      </c>
      <c r="B28" s="291" t="s">
        <v>325</v>
      </c>
      <c r="C28" s="270" t="s">
        <v>326</v>
      </c>
      <c r="D28" s="271">
        <v>0</v>
      </c>
      <c r="E28" s="257"/>
      <c r="F28" s="296"/>
      <c r="G28" s="296"/>
      <c r="H28" s="258"/>
    </row>
    <row r="29" spans="1:8" ht="13.5" customHeight="1">
      <c r="A29" s="290" t="str">
        <f>'入力画面'!A29</f>
        <v>-</v>
      </c>
      <c r="B29" s="291" t="s">
        <v>64</v>
      </c>
      <c r="C29" s="270" t="s">
        <v>63</v>
      </c>
      <c r="D29" s="271" t="s">
        <v>65</v>
      </c>
      <c r="E29" s="268"/>
      <c r="F29" s="324"/>
      <c r="G29" s="324"/>
      <c r="H29" s="269"/>
    </row>
    <row r="30" spans="1:8" ht="13.5" customHeight="1">
      <c r="A30" s="290" t="str">
        <f>'入力画面'!A30</f>
        <v>-</v>
      </c>
      <c r="B30" s="291" t="s">
        <v>108</v>
      </c>
      <c r="C30" s="270" t="s">
        <v>107</v>
      </c>
      <c r="D30" s="271" t="s">
        <v>109</v>
      </c>
      <c r="E30" s="257"/>
      <c r="F30" s="296"/>
      <c r="G30" s="296"/>
      <c r="H30" s="258"/>
    </row>
    <row r="31" spans="1:11" ht="13.5" customHeight="1">
      <c r="A31" s="290" t="str">
        <f>'入力画面'!A31</f>
        <v>-</v>
      </c>
      <c r="B31" s="291" t="s">
        <v>154</v>
      </c>
      <c r="C31" s="270" t="s">
        <v>154</v>
      </c>
      <c r="D31" s="271" t="s">
        <v>155</v>
      </c>
      <c r="E31" s="255">
        <v>18</v>
      </c>
      <c r="F31" s="295">
        <v>26</v>
      </c>
      <c r="G31" s="295">
        <v>15</v>
      </c>
      <c r="H31" s="256">
        <v>26</v>
      </c>
      <c r="I31" s="1"/>
      <c r="J31" s="1"/>
      <c r="K31" s="1"/>
    </row>
    <row r="32" spans="1:11" ht="13.5" customHeight="1">
      <c r="A32" s="290" t="str">
        <f>'入力画面'!A32</f>
        <v>-</v>
      </c>
      <c r="B32" s="291" t="s">
        <v>209</v>
      </c>
      <c r="C32" s="270" t="s">
        <v>208</v>
      </c>
      <c r="D32" s="271" t="s">
        <v>210</v>
      </c>
      <c r="E32" s="259"/>
      <c r="F32" s="297"/>
      <c r="G32" s="297"/>
      <c r="H32" s="260"/>
      <c r="I32" s="1"/>
      <c r="J32" s="1"/>
      <c r="K32" s="1"/>
    </row>
    <row r="33" spans="1:8" ht="13.5" customHeight="1">
      <c r="A33" s="290" t="str">
        <f>'入力画面'!A33</f>
        <v>-</v>
      </c>
      <c r="B33" s="291" t="s">
        <v>89</v>
      </c>
      <c r="C33" s="270" t="s">
        <v>89</v>
      </c>
      <c r="D33" s="271" t="s">
        <v>90</v>
      </c>
      <c r="E33" s="268"/>
      <c r="F33" s="324"/>
      <c r="G33" s="324"/>
      <c r="H33" s="269"/>
    </row>
    <row r="34" spans="1:8" ht="13.5" customHeight="1">
      <c r="A34" s="290" t="str">
        <f>'入力画面'!A34</f>
        <v>-</v>
      </c>
      <c r="B34" s="291" t="s">
        <v>51</v>
      </c>
      <c r="C34" s="270" t="s">
        <v>50</v>
      </c>
      <c r="D34" s="271" t="s">
        <v>52</v>
      </c>
      <c r="E34" s="255"/>
      <c r="F34" s="295"/>
      <c r="G34" s="295"/>
      <c r="H34" s="256"/>
    </row>
    <row r="35" spans="1:8" ht="13.5" customHeight="1">
      <c r="A35" s="290" t="str">
        <f>'入力画面'!A35</f>
        <v>-</v>
      </c>
      <c r="B35" s="291" t="s">
        <v>104</v>
      </c>
      <c r="C35" s="270" t="s">
        <v>103</v>
      </c>
      <c r="D35" s="271" t="s">
        <v>105</v>
      </c>
      <c r="E35" s="255">
        <v>14</v>
      </c>
      <c r="F35" s="295">
        <v>21</v>
      </c>
      <c r="G35" s="295">
        <v>11</v>
      </c>
      <c r="H35" s="256">
        <v>21</v>
      </c>
    </row>
    <row r="36" spans="1:11" ht="13.5" customHeight="1">
      <c r="A36" s="290" t="str">
        <f>'入力画面'!A36</f>
        <v>-</v>
      </c>
      <c r="B36" s="291" t="s">
        <v>327</v>
      </c>
      <c r="C36" s="270" t="s">
        <v>328</v>
      </c>
      <c r="D36" s="271">
        <v>0</v>
      </c>
      <c r="E36" s="268"/>
      <c r="F36" s="324"/>
      <c r="G36" s="324"/>
      <c r="H36" s="269"/>
      <c r="I36" s="1"/>
      <c r="J36" s="1"/>
      <c r="K36" s="1"/>
    </row>
    <row r="37" spans="1:8" ht="13.5" customHeight="1">
      <c r="A37" s="290" t="str">
        <f>'入力画面'!A37</f>
        <v>-</v>
      </c>
      <c r="B37" s="291" t="s">
        <v>114</v>
      </c>
      <c r="C37" s="270" t="s">
        <v>113</v>
      </c>
      <c r="D37" s="271" t="s">
        <v>115</v>
      </c>
      <c r="E37" s="268"/>
      <c r="F37" s="324"/>
      <c r="G37" s="324"/>
      <c r="H37" s="269"/>
    </row>
    <row r="38" spans="1:8" ht="13.5" customHeight="1">
      <c r="A38" s="290" t="str">
        <f>'入力画面'!A38</f>
        <v>-</v>
      </c>
      <c r="B38" s="291" t="s">
        <v>70</v>
      </c>
      <c r="C38" s="270" t="s">
        <v>69</v>
      </c>
      <c r="D38" s="271" t="s">
        <v>71</v>
      </c>
      <c r="E38" s="255">
        <v>10</v>
      </c>
      <c r="F38" s="295">
        <v>21</v>
      </c>
      <c r="G38" s="295">
        <v>7</v>
      </c>
      <c r="H38" s="256">
        <v>21</v>
      </c>
    </row>
    <row r="39" spans="1:9" ht="13.5" customHeight="1">
      <c r="A39" s="290" t="str">
        <f>'入力画面'!A39</f>
        <v>-</v>
      </c>
      <c r="B39" s="291" t="s">
        <v>329</v>
      </c>
      <c r="C39" s="270" t="s">
        <v>12</v>
      </c>
      <c r="D39" s="271" t="s">
        <v>13</v>
      </c>
      <c r="E39" s="255">
        <v>14</v>
      </c>
      <c r="F39" s="295">
        <v>21</v>
      </c>
      <c r="G39" s="295">
        <v>11</v>
      </c>
      <c r="H39" s="256">
        <v>21</v>
      </c>
      <c r="I39" s="1"/>
    </row>
    <row r="40" spans="1:11" ht="13.5" customHeight="1">
      <c r="A40" s="290" t="str">
        <f>'入力画面'!A40</f>
        <v>-</v>
      </c>
      <c r="B40" s="291" t="s">
        <v>330</v>
      </c>
      <c r="C40" s="270" t="s">
        <v>331</v>
      </c>
      <c r="D40" s="271" t="s">
        <v>13</v>
      </c>
      <c r="E40" s="255">
        <v>14</v>
      </c>
      <c r="F40" s="295">
        <v>21</v>
      </c>
      <c r="G40" s="295">
        <v>11</v>
      </c>
      <c r="H40" s="256">
        <v>21</v>
      </c>
      <c r="I40" s="1"/>
      <c r="J40" s="1"/>
      <c r="K40" s="1"/>
    </row>
    <row r="41" spans="1:12" ht="13.5" customHeight="1">
      <c r="A41" s="290" t="str">
        <f>'入力画面'!A41</f>
        <v>-</v>
      </c>
      <c r="B41" s="291" t="s">
        <v>332</v>
      </c>
      <c r="C41" s="270" t="s">
        <v>331</v>
      </c>
      <c r="D41" s="271" t="s">
        <v>13</v>
      </c>
      <c r="E41" s="255">
        <v>14</v>
      </c>
      <c r="F41" s="295">
        <v>21</v>
      </c>
      <c r="G41" s="295">
        <v>11</v>
      </c>
      <c r="H41" s="256">
        <v>21</v>
      </c>
      <c r="I41" s="1"/>
      <c r="J41" s="1"/>
      <c r="K41" s="1"/>
      <c r="L41" s="1"/>
    </row>
    <row r="42" spans="1:8" ht="13.5" customHeight="1">
      <c r="A42" s="290" t="str">
        <f>'入力画面'!A42</f>
        <v>-</v>
      </c>
      <c r="B42" s="291" t="s">
        <v>111</v>
      </c>
      <c r="C42" s="270" t="s">
        <v>110</v>
      </c>
      <c r="D42" s="271" t="s">
        <v>112</v>
      </c>
      <c r="E42" s="268"/>
      <c r="F42" s="324"/>
      <c r="G42" s="324"/>
      <c r="H42" s="269"/>
    </row>
    <row r="43" spans="1:11" ht="13.5" customHeight="1">
      <c r="A43" s="290" t="str">
        <f>'入力画面'!A43</f>
        <v>-</v>
      </c>
      <c r="B43" s="291" t="s">
        <v>83</v>
      </c>
      <c r="C43" s="270" t="s">
        <v>82</v>
      </c>
      <c r="D43" s="271" t="s">
        <v>84</v>
      </c>
      <c r="E43" s="259">
        <v>14</v>
      </c>
      <c r="F43" s="297">
        <v>21</v>
      </c>
      <c r="G43" s="297">
        <v>11</v>
      </c>
      <c r="H43" s="260">
        <v>21</v>
      </c>
      <c r="I43" s="1"/>
      <c r="J43" s="1"/>
      <c r="K43" s="1"/>
    </row>
    <row r="44" spans="1:8" ht="13.5" customHeight="1">
      <c r="A44" s="290" t="str">
        <f>'入力画面'!A44</f>
        <v>-</v>
      </c>
      <c r="B44" s="291" t="s">
        <v>83</v>
      </c>
      <c r="C44" s="270" t="s">
        <v>85</v>
      </c>
      <c r="D44" s="271" t="s">
        <v>84</v>
      </c>
      <c r="E44" s="259">
        <v>14</v>
      </c>
      <c r="F44" s="297">
        <v>21</v>
      </c>
      <c r="G44" s="297">
        <v>11</v>
      </c>
      <c r="H44" s="260">
        <v>21</v>
      </c>
    </row>
    <row r="45" spans="1:8" ht="13.5" customHeight="1">
      <c r="A45" s="290" t="str">
        <f>'入力画面'!A45</f>
        <v>-</v>
      </c>
      <c r="B45" s="291" t="s">
        <v>333</v>
      </c>
      <c r="C45" s="270" t="s">
        <v>334</v>
      </c>
      <c r="D45" s="271" t="s">
        <v>335</v>
      </c>
      <c r="E45" s="268"/>
      <c r="F45" s="324"/>
      <c r="G45" s="324"/>
      <c r="H45" s="269"/>
    </row>
    <row r="46" spans="1:8" ht="13.5" customHeight="1">
      <c r="A46" s="290" t="str">
        <f>'入力画面'!A46</f>
        <v>-</v>
      </c>
      <c r="B46" s="291" t="s">
        <v>117</v>
      </c>
      <c r="C46" s="270" t="s">
        <v>116</v>
      </c>
      <c r="D46" s="271" t="s">
        <v>118</v>
      </c>
      <c r="E46" s="255">
        <v>14</v>
      </c>
      <c r="F46" s="295">
        <v>21</v>
      </c>
      <c r="G46" s="295">
        <v>11</v>
      </c>
      <c r="H46" s="256">
        <v>21</v>
      </c>
    </row>
    <row r="47" spans="1:8" ht="13.5" customHeight="1">
      <c r="A47" s="290" t="str">
        <f>'入力画面'!A47</f>
        <v>-</v>
      </c>
      <c r="B47" s="291" t="s">
        <v>119</v>
      </c>
      <c r="C47" s="270" t="s">
        <v>119</v>
      </c>
      <c r="D47" s="271" t="s">
        <v>120</v>
      </c>
      <c r="E47" s="259">
        <v>10</v>
      </c>
      <c r="F47" s="297">
        <v>21</v>
      </c>
      <c r="G47" s="297">
        <v>7</v>
      </c>
      <c r="H47" s="260">
        <v>21</v>
      </c>
    </row>
    <row r="48" spans="1:8" ht="13.5" customHeight="1">
      <c r="A48" s="290" t="str">
        <f>'入力画面'!A48</f>
        <v>-</v>
      </c>
      <c r="B48" s="291" t="s">
        <v>144</v>
      </c>
      <c r="C48" s="270" t="s">
        <v>143</v>
      </c>
      <c r="D48" s="271" t="s">
        <v>145</v>
      </c>
      <c r="E48" s="257"/>
      <c r="F48" s="296"/>
      <c r="G48" s="296"/>
      <c r="H48" s="258"/>
    </row>
    <row r="49" spans="1:8" ht="13.5" customHeight="1">
      <c r="A49" s="290" t="str">
        <f>'入力画面'!A49</f>
        <v>-</v>
      </c>
      <c r="B49" s="291" t="s">
        <v>192</v>
      </c>
      <c r="C49" s="270" t="s">
        <v>191</v>
      </c>
      <c r="D49" s="271" t="s">
        <v>193</v>
      </c>
      <c r="E49" s="268"/>
      <c r="F49" s="324"/>
      <c r="G49" s="324"/>
      <c r="H49" s="269"/>
    </row>
    <row r="50" spans="1:8" ht="13.5" customHeight="1">
      <c r="A50" s="290" t="str">
        <f>'入力画面'!A50</f>
        <v>-</v>
      </c>
      <c r="B50" s="291" t="s">
        <v>192</v>
      </c>
      <c r="C50" s="270" t="s">
        <v>194</v>
      </c>
      <c r="D50" s="271" t="s">
        <v>195</v>
      </c>
      <c r="E50" s="268"/>
      <c r="F50" s="324"/>
      <c r="G50" s="324"/>
      <c r="H50" s="269"/>
    </row>
    <row r="51" spans="1:8" ht="13.5" customHeight="1">
      <c r="A51" s="290" t="str">
        <f>'入力画面'!A51</f>
        <v>-</v>
      </c>
      <c r="B51" s="291" t="s">
        <v>124</v>
      </c>
      <c r="C51" s="270" t="s">
        <v>123</v>
      </c>
      <c r="D51" s="271" t="s">
        <v>125</v>
      </c>
      <c r="E51" s="257"/>
      <c r="F51" s="296"/>
      <c r="G51" s="296"/>
      <c r="H51" s="258"/>
    </row>
    <row r="52" spans="1:11" ht="13.5" customHeight="1">
      <c r="A52" s="290" t="str">
        <f>'入力画面'!A52</f>
        <v>-</v>
      </c>
      <c r="B52" s="291" t="s">
        <v>336</v>
      </c>
      <c r="C52" s="270" t="s">
        <v>337</v>
      </c>
      <c r="D52" s="271">
        <v>0</v>
      </c>
      <c r="E52" s="257"/>
      <c r="F52" s="296"/>
      <c r="G52" s="296"/>
      <c r="H52" s="258"/>
      <c r="I52" s="1"/>
      <c r="J52" s="1"/>
      <c r="K52" s="1"/>
    </row>
    <row r="53" spans="1:11" ht="13.5" customHeight="1">
      <c r="A53" s="290" t="str">
        <f>'入力画面'!A53</f>
        <v>-</v>
      </c>
      <c r="B53" s="291" t="s">
        <v>127</v>
      </c>
      <c r="C53" s="270" t="s">
        <v>126</v>
      </c>
      <c r="D53" s="271" t="s">
        <v>128</v>
      </c>
      <c r="E53" s="268"/>
      <c r="F53" s="324"/>
      <c r="G53" s="324"/>
      <c r="H53" s="269"/>
      <c r="I53" s="1"/>
      <c r="J53" s="1"/>
      <c r="K53" s="1"/>
    </row>
    <row r="54" spans="1:8" ht="13.5" customHeight="1">
      <c r="A54" s="290" t="str">
        <f>'入力画面'!A54</f>
        <v>-</v>
      </c>
      <c r="B54" s="291" t="s">
        <v>24</v>
      </c>
      <c r="C54" s="270" t="s">
        <v>24</v>
      </c>
      <c r="D54" s="271" t="s">
        <v>25</v>
      </c>
      <c r="E54" s="255">
        <v>10</v>
      </c>
      <c r="F54" s="295">
        <v>21</v>
      </c>
      <c r="G54" s="295">
        <v>7</v>
      </c>
      <c r="H54" s="256">
        <v>21</v>
      </c>
    </row>
    <row r="55" spans="1:8" ht="13.5" customHeight="1">
      <c r="A55" s="290" t="str">
        <f>'入力画面'!A55</f>
        <v>-</v>
      </c>
      <c r="B55" s="291" t="s">
        <v>338</v>
      </c>
      <c r="C55" s="270" t="s">
        <v>339</v>
      </c>
      <c r="D55" s="271" t="s">
        <v>25</v>
      </c>
      <c r="E55" s="268"/>
      <c r="F55" s="324"/>
      <c r="G55" s="324"/>
      <c r="H55" s="269"/>
    </row>
    <row r="56" spans="1:8" ht="13.5" customHeight="1">
      <c r="A56" s="290" t="str">
        <f>'入力画面'!A56</f>
        <v>-</v>
      </c>
      <c r="B56" s="291" t="s">
        <v>122</v>
      </c>
      <c r="C56" s="270" t="s">
        <v>122</v>
      </c>
      <c r="D56" s="271" t="s">
        <v>340</v>
      </c>
      <c r="E56" s="255">
        <v>8</v>
      </c>
      <c r="F56" s="295">
        <v>14</v>
      </c>
      <c r="G56" s="295">
        <v>5</v>
      </c>
      <c r="H56" s="256">
        <v>14</v>
      </c>
    </row>
    <row r="57" spans="1:8" ht="13.5" customHeight="1">
      <c r="A57" s="290" t="str">
        <f>'入力画面'!A57</f>
        <v>-</v>
      </c>
      <c r="B57" s="291" t="s">
        <v>153</v>
      </c>
      <c r="C57" s="270" t="s">
        <v>152</v>
      </c>
      <c r="D57" s="271" t="s">
        <v>341</v>
      </c>
      <c r="E57" s="255"/>
      <c r="F57" s="295"/>
      <c r="G57" s="295"/>
      <c r="H57" s="256"/>
    </row>
    <row r="58" spans="1:8" ht="13.5" customHeight="1">
      <c r="A58" s="290" t="str">
        <f>'入力画面'!A58</f>
        <v>-</v>
      </c>
      <c r="B58" s="291" t="s">
        <v>342</v>
      </c>
      <c r="C58" s="270" t="s">
        <v>343</v>
      </c>
      <c r="D58" s="271">
        <v>0</v>
      </c>
      <c r="E58" s="255"/>
      <c r="F58" s="295"/>
      <c r="G58" s="295"/>
      <c r="H58" s="256"/>
    </row>
    <row r="59" spans="1:8" ht="13.5" customHeight="1">
      <c r="A59" s="290" t="str">
        <f>'入力画面'!A59</f>
        <v>-</v>
      </c>
      <c r="B59" s="291" t="s">
        <v>174</v>
      </c>
      <c r="C59" s="270" t="s">
        <v>173</v>
      </c>
      <c r="D59" s="271" t="s">
        <v>175</v>
      </c>
      <c r="E59" s="268"/>
      <c r="F59" s="324"/>
      <c r="G59" s="324"/>
      <c r="H59" s="269"/>
    </row>
    <row r="60" spans="1:8" ht="13.5" customHeight="1">
      <c r="A60" s="290" t="str">
        <f>'入力画面'!A60</f>
        <v>-</v>
      </c>
      <c r="B60" s="291" t="s">
        <v>138</v>
      </c>
      <c r="C60" s="270" t="s">
        <v>137</v>
      </c>
      <c r="D60" s="271" t="s">
        <v>139</v>
      </c>
      <c r="E60" s="255">
        <v>25</v>
      </c>
      <c r="F60" s="295">
        <v>35</v>
      </c>
      <c r="G60" s="295">
        <v>22</v>
      </c>
      <c r="H60" s="256">
        <v>35</v>
      </c>
    </row>
    <row r="61" spans="1:8" ht="13.5" customHeight="1">
      <c r="A61" s="290" t="str">
        <f>'入力画面'!A61</f>
        <v>-</v>
      </c>
      <c r="B61" s="291" t="s">
        <v>18</v>
      </c>
      <c r="C61" s="270" t="s">
        <v>17</v>
      </c>
      <c r="D61" s="271" t="s">
        <v>19</v>
      </c>
      <c r="E61" s="255"/>
      <c r="F61" s="295"/>
      <c r="G61" s="295"/>
      <c r="H61" s="256"/>
    </row>
    <row r="62" spans="1:8" ht="13.5" customHeight="1">
      <c r="A62" s="290" t="str">
        <f>'入力画面'!A62</f>
        <v>-</v>
      </c>
      <c r="B62" s="291" t="s">
        <v>147</v>
      </c>
      <c r="C62" s="270" t="s">
        <v>146</v>
      </c>
      <c r="D62" s="271" t="s">
        <v>148</v>
      </c>
      <c r="E62" s="255">
        <v>14</v>
      </c>
      <c r="F62" s="295">
        <v>20</v>
      </c>
      <c r="G62" s="295">
        <v>11</v>
      </c>
      <c r="H62" s="256">
        <v>20</v>
      </c>
    </row>
    <row r="63" spans="1:8" ht="13.5" customHeight="1">
      <c r="A63" s="290" t="str">
        <f>'入力画面'!A63</f>
        <v>-</v>
      </c>
      <c r="B63" s="291" t="s">
        <v>121</v>
      </c>
      <c r="C63" s="270" t="s">
        <v>121</v>
      </c>
      <c r="D63" s="271" t="s">
        <v>315</v>
      </c>
      <c r="E63" s="255">
        <v>11</v>
      </c>
      <c r="F63" s="295">
        <v>18</v>
      </c>
      <c r="G63" s="295">
        <v>8</v>
      </c>
      <c r="H63" s="256">
        <v>18</v>
      </c>
    </row>
    <row r="64" spans="1:8" ht="13.5" customHeight="1">
      <c r="A64" s="290" t="str">
        <f>'入力画面'!A64</f>
        <v>-</v>
      </c>
      <c r="B64" s="291" t="s">
        <v>344</v>
      </c>
      <c r="C64" s="270" t="s">
        <v>345</v>
      </c>
      <c r="D64" s="271" t="s">
        <v>315</v>
      </c>
      <c r="E64" s="268"/>
      <c r="F64" s="324"/>
      <c r="G64" s="324"/>
      <c r="H64" s="269"/>
    </row>
    <row r="65" spans="1:8" ht="13.5" customHeight="1">
      <c r="A65" s="290" t="str">
        <f>'入力画面'!A65</f>
        <v>-</v>
      </c>
      <c r="B65" s="291" t="s">
        <v>346</v>
      </c>
      <c r="C65" s="270" t="s">
        <v>347</v>
      </c>
      <c r="D65" s="271" t="s">
        <v>348</v>
      </c>
      <c r="E65" s="255"/>
      <c r="F65" s="295"/>
      <c r="G65" s="295"/>
      <c r="H65" s="256"/>
    </row>
    <row r="66" spans="1:8" ht="13.5" customHeight="1">
      <c r="A66" s="290" t="str">
        <f>'入力画面'!A66</f>
        <v>-</v>
      </c>
      <c r="B66" s="291" t="s">
        <v>77</v>
      </c>
      <c r="C66" s="270" t="s">
        <v>76</v>
      </c>
      <c r="D66" s="271" t="s">
        <v>78</v>
      </c>
      <c r="E66" s="268"/>
      <c r="F66" s="324"/>
      <c r="G66" s="324"/>
      <c r="H66" s="269"/>
    </row>
    <row r="67" spans="1:8" ht="13.5" customHeight="1">
      <c r="A67" s="290" t="str">
        <f>'入力画面'!A67</f>
        <v>-</v>
      </c>
      <c r="B67" s="291" t="s">
        <v>349</v>
      </c>
      <c r="C67" s="270" t="s">
        <v>349</v>
      </c>
      <c r="D67" s="271" t="s">
        <v>156</v>
      </c>
      <c r="E67" s="257"/>
      <c r="F67" s="296"/>
      <c r="G67" s="296"/>
      <c r="H67" s="258"/>
    </row>
    <row r="68" spans="1:8" ht="13.5" customHeight="1">
      <c r="A68" s="290" t="str">
        <f>'入力画面'!A68</f>
        <v>-</v>
      </c>
      <c r="B68" s="291" t="s">
        <v>150</v>
      </c>
      <c r="C68" s="270" t="s">
        <v>149</v>
      </c>
      <c r="D68" s="271" t="s">
        <v>151</v>
      </c>
      <c r="E68" s="255">
        <v>17.2</v>
      </c>
      <c r="F68" s="295">
        <v>29.6</v>
      </c>
      <c r="G68" s="295">
        <v>10</v>
      </c>
      <c r="H68" s="256">
        <v>30</v>
      </c>
    </row>
    <row r="69" spans="1:8" ht="13.5" customHeight="1">
      <c r="A69" s="290" t="str">
        <f>'入力画面'!A69</f>
        <v>-</v>
      </c>
      <c r="B69" s="291" t="s">
        <v>135</v>
      </c>
      <c r="C69" s="270" t="s">
        <v>134</v>
      </c>
      <c r="D69" s="271" t="s">
        <v>136</v>
      </c>
      <c r="E69" s="255">
        <v>20</v>
      </c>
      <c r="F69" s="295">
        <v>28</v>
      </c>
      <c r="G69" s="295">
        <v>17</v>
      </c>
      <c r="H69" s="256">
        <v>28</v>
      </c>
    </row>
    <row r="70" spans="1:8" ht="13.5" customHeight="1">
      <c r="A70" s="290" t="str">
        <f>'入力画面'!A70</f>
        <v>-</v>
      </c>
      <c r="B70" s="291" t="s">
        <v>130</v>
      </c>
      <c r="C70" s="270" t="s">
        <v>129</v>
      </c>
      <c r="D70" s="271" t="s">
        <v>131</v>
      </c>
      <c r="E70" s="268"/>
      <c r="F70" s="324"/>
      <c r="G70" s="324"/>
      <c r="H70" s="269"/>
    </row>
    <row r="71" spans="1:8" ht="13.5" customHeight="1">
      <c r="A71" s="290" t="str">
        <f>'入力画面'!A71</f>
        <v>-</v>
      </c>
      <c r="B71" s="291" t="s">
        <v>74</v>
      </c>
      <c r="C71" s="270" t="s">
        <v>73</v>
      </c>
      <c r="D71" s="271" t="s">
        <v>75</v>
      </c>
      <c r="E71" s="255">
        <v>12</v>
      </c>
      <c r="F71" s="295">
        <v>21</v>
      </c>
      <c r="G71" s="295">
        <v>9</v>
      </c>
      <c r="H71" s="256">
        <v>21</v>
      </c>
    </row>
    <row r="72" spans="1:8" ht="13.5" customHeight="1">
      <c r="A72" s="290" t="str">
        <f>'入力画面'!A72</f>
        <v>-</v>
      </c>
      <c r="B72" s="291" t="s">
        <v>164</v>
      </c>
      <c r="C72" s="270" t="s">
        <v>163</v>
      </c>
      <c r="D72" s="271" t="s">
        <v>165</v>
      </c>
      <c r="E72" s="255">
        <v>17</v>
      </c>
      <c r="F72" s="295">
        <v>24</v>
      </c>
      <c r="G72" s="295">
        <v>14</v>
      </c>
      <c r="H72" s="256">
        <v>24</v>
      </c>
    </row>
    <row r="73" spans="1:8" ht="13.5" customHeight="1">
      <c r="A73" s="290" t="str">
        <f>'入力画面'!A73</f>
        <v>-</v>
      </c>
      <c r="B73" s="291" t="s">
        <v>58</v>
      </c>
      <c r="C73" s="270" t="s">
        <v>57</v>
      </c>
      <c r="D73" s="271" t="s">
        <v>59</v>
      </c>
      <c r="E73" s="255">
        <v>10</v>
      </c>
      <c r="F73" s="295">
        <v>17</v>
      </c>
      <c r="G73" s="295">
        <v>7</v>
      </c>
      <c r="H73" s="256">
        <v>17</v>
      </c>
    </row>
    <row r="74" spans="1:8" ht="13.5" customHeight="1">
      <c r="A74" s="290" t="str">
        <f>'入力画面'!A74</f>
        <v>-</v>
      </c>
      <c r="B74" s="291" t="s">
        <v>188</v>
      </c>
      <c r="C74" s="270" t="s">
        <v>187</v>
      </c>
      <c r="D74" s="271" t="s">
        <v>189</v>
      </c>
      <c r="E74" s="255"/>
      <c r="F74" s="295"/>
      <c r="G74" s="295"/>
      <c r="H74" s="256"/>
    </row>
    <row r="75" spans="1:8" ht="13.5" customHeight="1">
      <c r="A75" s="290" t="str">
        <f>'入力画面'!A75</f>
        <v>-</v>
      </c>
      <c r="B75" s="291" t="s">
        <v>350</v>
      </c>
      <c r="C75" s="270" t="s">
        <v>160</v>
      </c>
      <c r="D75" s="271" t="s">
        <v>160</v>
      </c>
      <c r="E75" s="255">
        <v>14</v>
      </c>
      <c r="F75" s="295">
        <v>21</v>
      </c>
      <c r="G75" s="295">
        <v>11</v>
      </c>
      <c r="H75" s="256">
        <v>21</v>
      </c>
    </row>
    <row r="76" spans="1:8" ht="13.5" customHeight="1">
      <c r="A76" s="290" t="str">
        <f>'入力画面'!A76</f>
        <v>-</v>
      </c>
      <c r="B76" s="291" t="s">
        <v>168</v>
      </c>
      <c r="C76" s="270" t="s">
        <v>167</v>
      </c>
      <c r="D76" s="271" t="s">
        <v>169</v>
      </c>
      <c r="E76" s="257"/>
      <c r="F76" s="296"/>
      <c r="G76" s="296"/>
      <c r="H76" s="258"/>
    </row>
    <row r="77" spans="1:8" ht="13.5" customHeight="1">
      <c r="A77" s="290" t="str">
        <f>'入力画面'!A77</f>
        <v>-</v>
      </c>
      <c r="B77" s="291" t="s">
        <v>171</v>
      </c>
      <c r="C77" s="270" t="s">
        <v>170</v>
      </c>
      <c r="D77" s="271" t="s">
        <v>172</v>
      </c>
      <c r="E77" s="268"/>
      <c r="F77" s="324"/>
      <c r="G77" s="324"/>
      <c r="H77" s="269"/>
    </row>
    <row r="78" spans="1:8" ht="13.5" customHeight="1">
      <c r="A78" s="290" t="str">
        <f>'入力画面'!A78</f>
        <v>-</v>
      </c>
      <c r="B78" s="291" t="s">
        <v>67</v>
      </c>
      <c r="C78" s="270" t="s">
        <v>351</v>
      </c>
      <c r="D78" s="271" t="s">
        <v>68</v>
      </c>
      <c r="E78" s="259">
        <v>21</v>
      </c>
      <c r="F78" s="297">
        <v>28</v>
      </c>
      <c r="G78" s="297">
        <v>18</v>
      </c>
      <c r="H78" s="260">
        <v>28</v>
      </c>
    </row>
    <row r="79" spans="1:8" ht="13.5" customHeight="1">
      <c r="A79" s="290" t="str">
        <f>'入力画面'!A79</f>
        <v>-</v>
      </c>
      <c r="B79" s="291" t="s">
        <v>27</v>
      </c>
      <c r="C79" s="270" t="s">
        <v>26</v>
      </c>
      <c r="D79" s="271" t="s">
        <v>28</v>
      </c>
      <c r="E79" s="268"/>
      <c r="F79" s="324"/>
      <c r="G79" s="324"/>
      <c r="H79" s="269"/>
    </row>
    <row r="80" spans="1:8" ht="13.5" customHeight="1">
      <c r="A80" s="290" t="str">
        <f>'入力画面'!A80</f>
        <v>-</v>
      </c>
      <c r="B80" s="291" t="s">
        <v>179</v>
      </c>
      <c r="C80" s="270" t="s">
        <v>178</v>
      </c>
      <c r="D80" s="271" t="s">
        <v>180</v>
      </c>
      <c r="E80" s="268"/>
      <c r="F80" s="324"/>
      <c r="G80" s="324"/>
      <c r="H80" s="269"/>
    </row>
    <row r="81" spans="1:8" ht="13.5" customHeight="1">
      <c r="A81" s="290" t="str">
        <f>'入力画面'!A81</f>
        <v>-</v>
      </c>
      <c r="B81" s="291" t="s">
        <v>33</v>
      </c>
      <c r="C81" s="270" t="s">
        <v>32</v>
      </c>
      <c r="D81" s="271" t="s">
        <v>34</v>
      </c>
      <c r="E81" s="257"/>
      <c r="F81" s="296"/>
      <c r="G81" s="296"/>
      <c r="H81" s="258"/>
    </row>
    <row r="82" spans="1:8" ht="13.5" customHeight="1">
      <c r="A82" s="290" t="str">
        <f>'入力画面'!A82</f>
        <v>-</v>
      </c>
      <c r="B82" s="291" t="s">
        <v>352</v>
      </c>
      <c r="C82" s="270" t="s">
        <v>353</v>
      </c>
      <c r="D82" s="271">
        <v>0</v>
      </c>
      <c r="E82" s="257"/>
      <c r="F82" s="296"/>
      <c r="G82" s="296"/>
      <c r="H82" s="258"/>
    </row>
    <row r="83" spans="1:8" ht="13.5" customHeight="1">
      <c r="A83" s="290" t="str">
        <f>'入力画面'!A83</f>
        <v>-</v>
      </c>
      <c r="B83" s="291" t="s">
        <v>354</v>
      </c>
      <c r="C83" s="270" t="s">
        <v>355</v>
      </c>
      <c r="D83" s="271">
        <v>0</v>
      </c>
      <c r="E83" s="268"/>
      <c r="F83" s="324"/>
      <c r="G83" s="324"/>
      <c r="H83" s="269"/>
    </row>
    <row r="84" spans="1:8" ht="13.5" customHeight="1">
      <c r="A84" s="290" t="str">
        <f>'入力画面'!A84</f>
        <v>-</v>
      </c>
      <c r="B84" s="291" t="s">
        <v>95</v>
      </c>
      <c r="C84" s="270" t="s">
        <v>94</v>
      </c>
      <c r="D84" s="271" t="s">
        <v>96</v>
      </c>
      <c r="E84" s="255"/>
      <c r="F84" s="295"/>
      <c r="G84" s="295"/>
      <c r="H84" s="256"/>
    </row>
    <row r="85" spans="1:8" ht="13.5" customHeight="1">
      <c r="A85" s="290" t="str">
        <f>'入力画面'!A85</f>
        <v>-</v>
      </c>
      <c r="B85" s="291" t="s">
        <v>197</v>
      </c>
      <c r="C85" s="270" t="s">
        <v>196</v>
      </c>
      <c r="D85" s="271" t="s">
        <v>198</v>
      </c>
      <c r="E85" s="255"/>
      <c r="F85" s="295"/>
      <c r="G85" s="295"/>
      <c r="H85" s="256"/>
    </row>
    <row r="86" spans="1:8" ht="13.5" customHeight="1">
      <c r="A86" s="290" t="str">
        <f>'入力画面'!A86</f>
        <v>-</v>
      </c>
      <c r="B86" s="291" t="s">
        <v>182</v>
      </c>
      <c r="C86" s="270" t="s">
        <v>181</v>
      </c>
      <c r="D86" s="271" t="s">
        <v>183</v>
      </c>
      <c r="E86" s="255"/>
      <c r="F86" s="295"/>
      <c r="G86" s="295"/>
      <c r="H86" s="256"/>
    </row>
    <row r="87" spans="1:8" ht="13.5" customHeight="1">
      <c r="A87" s="290" t="str">
        <f>'入力画面'!A87</f>
        <v>-</v>
      </c>
      <c r="B87" s="291" t="s">
        <v>185</v>
      </c>
      <c r="C87" s="270" t="s">
        <v>184</v>
      </c>
      <c r="D87" s="271" t="s">
        <v>186</v>
      </c>
      <c r="E87" s="255">
        <v>36</v>
      </c>
      <c r="F87" s="295">
        <v>56</v>
      </c>
      <c r="G87" s="295">
        <v>33</v>
      </c>
      <c r="H87" s="256">
        <v>56</v>
      </c>
    </row>
    <row r="88" spans="1:8" ht="13.5" customHeight="1">
      <c r="A88" s="290" t="str">
        <f>'入力画面'!A88</f>
        <v>-</v>
      </c>
      <c r="B88" s="291" t="s">
        <v>141</v>
      </c>
      <c r="C88" s="270" t="s">
        <v>140</v>
      </c>
      <c r="D88" s="271" t="s">
        <v>142</v>
      </c>
      <c r="E88" s="255">
        <v>14</v>
      </c>
      <c r="F88" s="295">
        <v>21</v>
      </c>
      <c r="G88" s="295">
        <v>11</v>
      </c>
      <c r="H88" s="256">
        <v>21</v>
      </c>
    </row>
    <row r="89" spans="1:8" ht="13.5" customHeight="1">
      <c r="A89" s="290" t="str">
        <f>'入力画面'!A89</f>
        <v>-</v>
      </c>
      <c r="B89" s="291" t="s">
        <v>356</v>
      </c>
      <c r="C89" s="270" t="s">
        <v>357</v>
      </c>
      <c r="D89" s="271" t="s">
        <v>190</v>
      </c>
      <c r="E89" s="255">
        <v>10</v>
      </c>
      <c r="F89" s="295">
        <v>21</v>
      </c>
      <c r="G89" s="295">
        <v>7</v>
      </c>
      <c r="H89" s="256">
        <v>21</v>
      </c>
    </row>
    <row r="90" spans="1:8" ht="13.5" customHeight="1">
      <c r="A90" s="290" t="str">
        <f>'入力画面'!A90</f>
        <v>-</v>
      </c>
      <c r="B90" s="291" t="s">
        <v>358</v>
      </c>
      <c r="C90" s="270" t="s">
        <v>357</v>
      </c>
      <c r="D90" s="271" t="s">
        <v>190</v>
      </c>
      <c r="E90" s="255">
        <v>10</v>
      </c>
      <c r="F90" s="295">
        <v>21</v>
      </c>
      <c r="G90" s="295">
        <v>7</v>
      </c>
      <c r="H90" s="256">
        <v>21</v>
      </c>
    </row>
    <row r="91" spans="1:8" ht="13.5" customHeight="1">
      <c r="A91" s="290" t="str">
        <f>'入力画面'!A91</f>
        <v>-</v>
      </c>
      <c r="B91" s="291" t="s">
        <v>158</v>
      </c>
      <c r="C91" s="270" t="s">
        <v>157</v>
      </c>
      <c r="D91" s="271" t="s">
        <v>159</v>
      </c>
      <c r="E91" s="259"/>
      <c r="F91" s="297"/>
      <c r="G91" s="297"/>
      <c r="H91" s="260"/>
    </row>
    <row r="92" spans="1:8" ht="13.5" customHeight="1">
      <c r="A92" s="290" t="str">
        <f>'入力画面'!A92</f>
        <v>-</v>
      </c>
      <c r="B92" s="291" t="s">
        <v>206</v>
      </c>
      <c r="C92" s="270" t="s">
        <v>205</v>
      </c>
      <c r="D92" s="271" t="s">
        <v>207</v>
      </c>
      <c r="E92" s="259"/>
      <c r="F92" s="297"/>
      <c r="G92" s="297"/>
      <c r="H92" s="260"/>
    </row>
    <row r="93" spans="1:8" ht="13.5" customHeight="1">
      <c r="A93" s="290" t="str">
        <f>'入力画面'!A93</f>
        <v>-</v>
      </c>
      <c r="B93" s="291" t="s">
        <v>36</v>
      </c>
      <c r="C93" s="270" t="s">
        <v>35</v>
      </c>
      <c r="D93" s="271" t="s">
        <v>37</v>
      </c>
      <c r="E93" s="255">
        <v>0</v>
      </c>
      <c r="F93" s="295">
        <v>23</v>
      </c>
      <c r="G93" s="295">
        <v>0</v>
      </c>
      <c r="H93" s="256">
        <v>23</v>
      </c>
    </row>
    <row r="94" spans="1:8" ht="13.5" customHeight="1">
      <c r="A94" s="290" t="str">
        <f>'入力画面'!A94</f>
        <v>-</v>
      </c>
      <c r="B94" s="291" t="s">
        <v>359</v>
      </c>
      <c r="C94" s="270" t="s">
        <v>360</v>
      </c>
      <c r="D94" s="271">
        <v>0</v>
      </c>
      <c r="E94" s="259"/>
      <c r="F94" s="297"/>
      <c r="G94" s="297"/>
      <c r="H94" s="260"/>
    </row>
    <row r="95" spans="1:8" ht="13.5" customHeight="1">
      <c r="A95" s="290" t="str">
        <f>'入力画面'!A95</f>
        <v>-</v>
      </c>
      <c r="B95" s="291" t="s">
        <v>98</v>
      </c>
      <c r="C95" s="270" t="s">
        <v>97</v>
      </c>
      <c r="D95" s="271" t="s">
        <v>99</v>
      </c>
      <c r="E95" s="259"/>
      <c r="F95" s="297"/>
      <c r="G95" s="297"/>
      <c r="H95" s="260"/>
    </row>
    <row r="96" spans="1:8" ht="13.5" customHeight="1">
      <c r="A96" s="290" t="str">
        <f>'入力画面'!A96</f>
        <v>-</v>
      </c>
      <c r="B96" s="291" t="s">
        <v>201</v>
      </c>
      <c r="C96" s="270" t="s">
        <v>200</v>
      </c>
      <c r="D96" s="271" t="s">
        <v>361</v>
      </c>
      <c r="E96" s="259"/>
      <c r="F96" s="297"/>
      <c r="G96" s="297"/>
      <c r="H96" s="260"/>
    </row>
    <row r="97" spans="1:8" ht="13.5" customHeight="1">
      <c r="A97" s="290" t="str">
        <f>'入力画面'!A97</f>
        <v>-</v>
      </c>
      <c r="B97" s="291" t="s">
        <v>203</v>
      </c>
      <c r="C97" s="270" t="s">
        <v>202</v>
      </c>
      <c r="D97" s="271" t="s">
        <v>204</v>
      </c>
      <c r="E97" s="259"/>
      <c r="F97" s="297"/>
      <c r="G97" s="297"/>
      <c r="H97" s="260"/>
    </row>
    <row r="98" spans="1:8" ht="13.5" customHeight="1">
      <c r="A98" s="290" t="str">
        <f>'入力画面'!A98</f>
        <v>-</v>
      </c>
      <c r="B98" s="291" t="s">
        <v>15</v>
      </c>
      <c r="C98" s="270" t="s">
        <v>14</v>
      </c>
      <c r="D98" s="271" t="s">
        <v>16</v>
      </c>
      <c r="E98" s="259"/>
      <c r="F98" s="297"/>
      <c r="G98" s="297"/>
      <c r="H98" s="260"/>
    </row>
    <row r="99" spans="1:8" s="249" customFormat="1" ht="13.5" customHeight="1">
      <c r="A99" s="290" t="str">
        <f>'入力画面'!A99</f>
        <v>-</v>
      </c>
      <c r="B99" s="291"/>
      <c r="C99" s="270"/>
      <c r="D99" s="271"/>
      <c r="E99" s="263"/>
      <c r="F99" s="314"/>
      <c r="G99" s="314"/>
      <c r="H99" s="264"/>
    </row>
    <row r="100" spans="1:8" s="249" customFormat="1" ht="13.5" customHeight="1">
      <c r="A100" s="290" t="str">
        <f>'入力画面'!A100</f>
        <v>-</v>
      </c>
      <c r="B100" s="291"/>
      <c r="C100" s="270"/>
      <c r="D100" s="271"/>
      <c r="E100" s="263"/>
      <c r="F100" s="314"/>
      <c r="G100" s="314"/>
      <c r="H100" s="264"/>
    </row>
    <row r="101" spans="1:8" s="249" customFormat="1" ht="13.5" customHeight="1">
      <c r="A101" s="290" t="str">
        <f>'入力画面'!A101</f>
        <v>-</v>
      </c>
      <c r="B101" s="291"/>
      <c r="C101" s="270"/>
      <c r="D101" s="271"/>
      <c r="E101" s="263"/>
      <c r="F101" s="314"/>
      <c r="G101" s="314"/>
      <c r="H101" s="264"/>
    </row>
    <row r="102" spans="1:8" s="249" customFormat="1" ht="13.5" customHeight="1">
      <c r="A102" s="290" t="str">
        <f>'入力画面'!A102</f>
        <v>-</v>
      </c>
      <c r="B102" s="291"/>
      <c r="C102" s="270"/>
      <c r="D102" s="271"/>
      <c r="E102" s="263"/>
      <c r="F102" s="314"/>
      <c r="G102" s="314"/>
      <c r="H102" s="264"/>
    </row>
    <row r="103" spans="1:8" s="249" customFormat="1" ht="13.5" customHeight="1">
      <c r="A103" s="290" t="str">
        <f>'入力画面'!A103</f>
        <v>-</v>
      </c>
      <c r="B103" s="291"/>
      <c r="C103" s="270"/>
      <c r="D103" s="271"/>
      <c r="E103" s="263"/>
      <c r="F103" s="314"/>
      <c r="G103" s="314"/>
      <c r="H103" s="264"/>
    </row>
    <row r="104" spans="1:8" s="249" customFormat="1" ht="13.5" customHeight="1">
      <c r="A104" s="290" t="str">
        <f>'入力画面'!A104</f>
        <v>-</v>
      </c>
      <c r="B104" s="291"/>
      <c r="C104" s="270"/>
      <c r="D104" s="271"/>
      <c r="E104" s="263"/>
      <c r="F104" s="314"/>
      <c r="G104" s="314"/>
      <c r="H104" s="264"/>
    </row>
    <row r="105" spans="1:8" s="249" customFormat="1" ht="13.5" customHeight="1">
      <c r="A105" s="290" t="str">
        <f>'入力画面'!A105</f>
        <v>-</v>
      </c>
      <c r="B105" s="291"/>
      <c r="C105" s="270"/>
      <c r="D105" s="271"/>
      <c r="E105" s="263"/>
      <c r="F105" s="314"/>
      <c r="G105" s="314"/>
      <c r="H105" s="264"/>
    </row>
    <row r="106" spans="1:8" s="249" customFormat="1" ht="13.5" customHeight="1">
      <c r="A106" s="290" t="str">
        <f>'入力画面'!A106</f>
        <v>-</v>
      </c>
      <c r="B106" s="291"/>
      <c r="C106" s="270"/>
      <c r="D106" s="271"/>
      <c r="E106" s="263"/>
      <c r="F106" s="314"/>
      <c r="G106" s="314"/>
      <c r="H106" s="264"/>
    </row>
    <row r="107" spans="1:8" s="249" customFormat="1" ht="13.5" customHeight="1">
      <c r="A107" s="290" t="str">
        <f>'入力画面'!A107</f>
        <v>-</v>
      </c>
      <c r="B107" s="291"/>
      <c r="C107" s="270"/>
      <c r="D107" s="271"/>
      <c r="E107" s="263"/>
      <c r="F107" s="314"/>
      <c r="G107" s="314"/>
      <c r="H107" s="264"/>
    </row>
    <row r="108" spans="1:8" s="249" customFormat="1" ht="13.5" customHeight="1">
      <c r="A108" s="290" t="str">
        <f>'入力画面'!A108</f>
        <v>-</v>
      </c>
      <c r="B108" s="291"/>
      <c r="C108" s="270"/>
      <c r="D108" s="271"/>
      <c r="E108" s="263"/>
      <c r="F108" s="314"/>
      <c r="G108" s="314"/>
      <c r="H108" s="264"/>
    </row>
    <row r="109" spans="1:8" s="249" customFormat="1" ht="13.5" customHeight="1">
      <c r="A109" s="290" t="str">
        <f>'入力画面'!A109</f>
        <v>-</v>
      </c>
      <c r="B109" s="291"/>
      <c r="C109" s="270"/>
      <c r="D109" s="271"/>
      <c r="E109" s="263"/>
      <c r="F109" s="314"/>
      <c r="G109" s="314"/>
      <c r="H109" s="264"/>
    </row>
    <row r="110" spans="1:8" s="249" customFormat="1" ht="13.5" customHeight="1">
      <c r="A110" s="290" t="str">
        <f>'入力画面'!A110</f>
        <v>-</v>
      </c>
      <c r="B110" s="291"/>
      <c r="C110" s="270"/>
      <c r="D110" s="271"/>
      <c r="E110" s="263"/>
      <c r="F110" s="314"/>
      <c r="G110" s="314"/>
      <c r="H110" s="264"/>
    </row>
    <row r="111" spans="1:8" s="249" customFormat="1" ht="13.5" customHeight="1">
      <c r="A111" s="290" t="str">
        <f>'入力画面'!A111</f>
        <v>-</v>
      </c>
      <c r="B111" s="291"/>
      <c r="C111" s="270"/>
      <c r="D111" s="271"/>
      <c r="E111" s="263"/>
      <c r="F111" s="314"/>
      <c r="G111" s="314"/>
      <c r="H111" s="264"/>
    </row>
    <row r="112" spans="1:8" s="249" customFormat="1" ht="13.5" customHeight="1">
      <c r="A112" s="290" t="str">
        <f>'入力画面'!A112</f>
        <v>-</v>
      </c>
      <c r="B112" s="291"/>
      <c r="C112" s="270"/>
      <c r="D112" s="271"/>
      <c r="E112" s="263"/>
      <c r="F112" s="314"/>
      <c r="G112" s="314"/>
      <c r="H112" s="264"/>
    </row>
    <row r="113" spans="1:8" s="249" customFormat="1" ht="13.5" customHeight="1">
      <c r="A113" s="290" t="str">
        <f>'入力画面'!A113</f>
        <v>-</v>
      </c>
      <c r="B113" s="291"/>
      <c r="C113" s="270"/>
      <c r="D113" s="271"/>
      <c r="E113" s="263"/>
      <c r="F113" s="314"/>
      <c r="G113" s="314"/>
      <c r="H113" s="264"/>
    </row>
    <row r="114" spans="1:8" s="249" customFormat="1" ht="13.5" customHeight="1">
      <c r="A114" s="290" t="str">
        <f>'入力画面'!A114</f>
        <v>-</v>
      </c>
      <c r="B114" s="291"/>
      <c r="C114" s="270"/>
      <c r="D114" s="271"/>
      <c r="E114" s="263"/>
      <c r="F114" s="314"/>
      <c r="G114" s="314"/>
      <c r="H114" s="264"/>
    </row>
    <row r="115" spans="1:8" s="249" customFormat="1" ht="13.5" customHeight="1">
      <c r="A115" s="290" t="str">
        <f>'入力画面'!A115</f>
        <v>-</v>
      </c>
      <c r="B115" s="291"/>
      <c r="C115" s="270"/>
      <c r="D115" s="271"/>
      <c r="E115" s="263"/>
      <c r="F115" s="314"/>
      <c r="G115" s="314"/>
      <c r="H115" s="264"/>
    </row>
    <row r="116" spans="1:8" s="249" customFormat="1" ht="13.5" customHeight="1">
      <c r="A116" s="290" t="str">
        <f>'入力画面'!A116</f>
        <v>-</v>
      </c>
      <c r="B116" s="291"/>
      <c r="C116" s="270"/>
      <c r="D116" s="271"/>
      <c r="E116" s="263"/>
      <c r="F116" s="314"/>
      <c r="G116" s="314"/>
      <c r="H116" s="264"/>
    </row>
    <row r="117" spans="1:8" s="249" customFormat="1" ht="13.5" customHeight="1">
      <c r="A117" s="290" t="str">
        <f>'入力画面'!A117</f>
        <v>-</v>
      </c>
      <c r="B117" s="291"/>
      <c r="C117" s="270"/>
      <c r="D117" s="271"/>
      <c r="E117" s="263"/>
      <c r="F117" s="314"/>
      <c r="G117" s="314"/>
      <c r="H117" s="264"/>
    </row>
    <row r="118" spans="1:8" s="249" customFormat="1" ht="13.5" customHeight="1">
      <c r="A118" s="290" t="str">
        <f>'入力画面'!A118</f>
        <v>-</v>
      </c>
      <c r="B118" s="291"/>
      <c r="C118" s="270"/>
      <c r="D118" s="271"/>
      <c r="E118" s="263"/>
      <c r="F118" s="314"/>
      <c r="G118" s="314"/>
      <c r="H118" s="264"/>
    </row>
    <row r="119" spans="1:8" s="249" customFormat="1" ht="13.5" customHeight="1">
      <c r="A119" s="290" t="str">
        <f>'入力画面'!A119</f>
        <v>-</v>
      </c>
      <c r="B119" s="291"/>
      <c r="C119" s="270"/>
      <c r="D119" s="271"/>
      <c r="E119" s="263"/>
      <c r="F119" s="314"/>
      <c r="G119" s="314"/>
      <c r="H119" s="264"/>
    </row>
    <row r="120" spans="1:8" s="249" customFormat="1" ht="13.5" customHeight="1">
      <c r="A120" s="290" t="str">
        <f>'入力画面'!A120</f>
        <v>-</v>
      </c>
      <c r="B120" s="291"/>
      <c r="C120" s="270"/>
      <c r="D120" s="271"/>
      <c r="E120" s="263"/>
      <c r="F120" s="314"/>
      <c r="G120" s="314"/>
      <c r="H120" s="264"/>
    </row>
    <row r="121" spans="1:8" s="249" customFormat="1" ht="13.5" customHeight="1">
      <c r="A121" s="290" t="str">
        <f>'入力画面'!A121</f>
        <v>-</v>
      </c>
      <c r="B121" s="291"/>
      <c r="C121" s="270"/>
      <c r="D121" s="271"/>
      <c r="E121" s="263"/>
      <c r="F121" s="314"/>
      <c r="G121" s="314"/>
      <c r="H121" s="264"/>
    </row>
    <row r="122" spans="1:8" s="249" customFormat="1" ht="13.5" customHeight="1">
      <c r="A122" s="290" t="str">
        <f>'入力画面'!A122</f>
        <v>-</v>
      </c>
      <c r="B122" s="291"/>
      <c r="C122" s="270"/>
      <c r="D122" s="271"/>
      <c r="E122" s="263"/>
      <c r="F122" s="314"/>
      <c r="G122" s="314"/>
      <c r="H122" s="264"/>
    </row>
    <row r="123" spans="1:8" s="249" customFormat="1" ht="13.5" customHeight="1">
      <c r="A123" s="290" t="str">
        <f>'入力画面'!A123</f>
        <v>-</v>
      </c>
      <c r="B123" s="291"/>
      <c r="C123" s="270"/>
      <c r="D123" s="271"/>
      <c r="E123" s="263"/>
      <c r="F123" s="314"/>
      <c r="G123" s="314"/>
      <c r="H123" s="264"/>
    </row>
    <row r="124" spans="1:8" s="249" customFormat="1" ht="13.5" customHeight="1">
      <c r="A124" s="290" t="str">
        <f>'入力画面'!A124</f>
        <v>-</v>
      </c>
      <c r="B124" s="291"/>
      <c r="C124" s="270"/>
      <c r="D124" s="271"/>
      <c r="E124" s="263"/>
      <c r="F124" s="314"/>
      <c r="G124" s="314"/>
      <c r="H124" s="264"/>
    </row>
    <row r="125" spans="1:8" s="249" customFormat="1" ht="13.5" customHeight="1">
      <c r="A125" s="290" t="str">
        <f>'入力画面'!A125</f>
        <v>-</v>
      </c>
      <c r="B125" s="291"/>
      <c r="C125" s="270"/>
      <c r="D125" s="271"/>
      <c r="E125" s="263"/>
      <c r="F125" s="314"/>
      <c r="G125" s="314"/>
      <c r="H125" s="264"/>
    </row>
    <row r="126" spans="1:8" s="249" customFormat="1" ht="13.5" customHeight="1">
      <c r="A126" s="290" t="str">
        <f>'入力画面'!A126</f>
        <v>-</v>
      </c>
      <c r="B126" s="291"/>
      <c r="C126" s="270"/>
      <c r="D126" s="271"/>
      <c r="E126" s="263"/>
      <c r="F126" s="314"/>
      <c r="G126" s="314"/>
      <c r="H126" s="264"/>
    </row>
    <row r="127" spans="1:8" s="249" customFormat="1" ht="13.5" customHeight="1">
      <c r="A127" s="290" t="str">
        <f>'入力画面'!A127</f>
        <v>-</v>
      </c>
      <c r="B127" s="291"/>
      <c r="C127" s="270"/>
      <c r="D127" s="271"/>
      <c r="E127" s="263"/>
      <c r="F127" s="314"/>
      <c r="G127" s="314"/>
      <c r="H127" s="264"/>
    </row>
    <row r="128" spans="1:8" s="249" customFormat="1" ht="13.5" customHeight="1">
      <c r="A128" s="290" t="str">
        <f>'入力画面'!A128</f>
        <v>-</v>
      </c>
      <c r="B128" s="291"/>
      <c r="C128" s="270"/>
      <c r="D128" s="271"/>
      <c r="E128" s="263"/>
      <c r="F128" s="314"/>
      <c r="G128" s="314"/>
      <c r="H128" s="264"/>
    </row>
    <row r="129" spans="1:8" s="249" customFormat="1" ht="13.5" customHeight="1">
      <c r="A129" s="290" t="str">
        <f>'入力画面'!A129</f>
        <v>-</v>
      </c>
      <c r="B129" s="291"/>
      <c r="C129" s="270"/>
      <c r="D129" s="271"/>
      <c r="E129" s="263"/>
      <c r="F129" s="314"/>
      <c r="G129" s="314"/>
      <c r="H129" s="264"/>
    </row>
    <row r="130" spans="1:8" s="249" customFormat="1" ht="13.5" customHeight="1">
      <c r="A130" s="290" t="str">
        <f>'入力画面'!A130</f>
        <v>-</v>
      </c>
      <c r="B130" s="291"/>
      <c r="C130" s="270"/>
      <c r="D130" s="271"/>
      <c r="E130" s="263"/>
      <c r="F130" s="314"/>
      <c r="G130" s="314"/>
      <c r="H130" s="264"/>
    </row>
    <row r="131" spans="1:8" s="249" customFormat="1" ht="13.5" customHeight="1">
      <c r="A131" s="290" t="str">
        <f>'入力画面'!A131</f>
        <v>-</v>
      </c>
      <c r="B131" s="291"/>
      <c r="C131" s="270"/>
      <c r="D131" s="271"/>
      <c r="E131" s="263"/>
      <c r="F131" s="314"/>
      <c r="G131" s="314"/>
      <c r="H131" s="264"/>
    </row>
    <row r="132" spans="1:8" s="249" customFormat="1" ht="13.5" customHeight="1">
      <c r="A132" s="290" t="str">
        <f>'入力画面'!A132</f>
        <v>-</v>
      </c>
      <c r="B132" s="291"/>
      <c r="C132" s="270"/>
      <c r="D132" s="271"/>
      <c r="E132" s="263"/>
      <c r="F132" s="314"/>
      <c r="G132" s="314"/>
      <c r="H132" s="264"/>
    </row>
    <row r="133" spans="1:8" s="249" customFormat="1" ht="13.5" customHeight="1">
      <c r="A133" s="290" t="str">
        <f>'入力画面'!A133</f>
        <v>-</v>
      </c>
      <c r="B133" s="291"/>
      <c r="C133" s="270"/>
      <c r="D133" s="271"/>
      <c r="E133" s="263"/>
      <c r="F133" s="314"/>
      <c r="G133" s="314"/>
      <c r="H133" s="264"/>
    </row>
    <row r="134" spans="1:8" s="249" customFormat="1" ht="13.5" customHeight="1">
      <c r="A134" s="290" t="str">
        <f>'入力画面'!A134</f>
        <v>-</v>
      </c>
      <c r="B134" s="291"/>
      <c r="C134" s="270"/>
      <c r="D134" s="271"/>
      <c r="E134" s="263"/>
      <c r="F134" s="314"/>
      <c r="G134" s="314"/>
      <c r="H134" s="264"/>
    </row>
    <row r="135" spans="1:8" s="249" customFormat="1" ht="13.5" customHeight="1">
      <c r="A135" s="290" t="str">
        <f>'入力画面'!A135</f>
        <v>-</v>
      </c>
      <c r="B135" s="291"/>
      <c r="C135" s="270"/>
      <c r="D135" s="271"/>
      <c r="E135" s="263"/>
      <c r="F135" s="314"/>
      <c r="G135" s="314"/>
      <c r="H135" s="264"/>
    </row>
    <row r="136" spans="1:8" s="249" customFormat="1" ht="13.5" customHeight="1">
      <c r="A136" s="290" t="str">
        <f>'入力画面'!A136</f>
        <v>-</v>
      </c>
      <c r="B136" s="291"/>
      <c r="C136" s="270"/>
      <c r="D136" s="271"/>
      <c r="E136" s="263"/>
      <c r="F136" s="314"/>
      <c r="G136" s="314"/>
      <c r="H136" s="264"/>
    </row>
    <row r="137" spans="1:8" s="249" customFormat="1" ht="13.5" customHeight="1">
      <c r="A137" s="290" t="str">
        <f>'入力画面'!A137</f>
        <v>-</v>
      </c>
      <c r="B137" s="291"/>
      <c r="C137" s="270"/>
      <c r="D137" s="271"/>
      <c r="E137" s="263"/>
      <c r="F137" s="314"/>
      <c r="G137" s="314"/>
      <c r="H137" s="264"/>
    </row>
    <row r="138" spans="1:8" s="249" customFormat="1" ht="13.5" customHeight="1">
      <c r="A138" s="290" t="str">
        <f>'入力画面'!A138</f>
        <v>-</v>
      </c>
      <c r="B138" s="291"/>
      <c r="C138" s="270"/>
      <c r="D138" s="271"/>
      <c r="E138" s="263"/>
      <c r="F138" s="314"/>
      <c r="G138" s="314"/>
      <c r="H138" s="264"/>
    </row>
    <row r="139" spans="1:8" s="249" customFormat="1" ht="13.5" customHeight="1">
      <c r="A139" s="290" t="str">
        <f>'入力画面'!A139</f>
        <v>-</v>
      </c>
      <c r="B139" s="291"/>
      <c r="C139" s="270"/>
      <c r="D139" s="271"/>
      <c r="E139" s="263"/>
      <c r="F139" s="314"/>
      <c r="G139" s="314"/>
      <c r="H139" s="264"/>
    </row>
    <row r="140" spans="1:8" s="249" customFormat="1" ht="13.5" customHeight="1">
      <c r="A140" s="290" t="str">
        <f>'入力画面'!A140</f>
        <v>-</v>
      </c>
      <c r="B140" s="291"/>
      <c r="C140" s="270"/>
      <c r="D140" s="271"/>
      <c r="E140" s="263"/>
      <c r="F140" s="314"/>
      <c r="G140" s="314"/>
      <c r="H140" s="264"/>
    </row>
    <row r="141" spans="1:8" s="249" customFormat="1" ht="13.5" customHeight="1">
      <c r="A141" s="290" t="str">
        <f>'入力画面'!A141</f>
        <v>-</v>
      </c>
      <c r="B141" s="291"/>
      <c r="C141" s="270"/>
      <c r="D141" s="271"/>
      <c r="E141" s="263"/>
      <c r="F141" s="314"/>
      <c r="G141" s="314"/>
      <c r="H141" s="264"/>
    </row>
    <row r="142" spans="1:8" s="249" customFormat="1" ht="13.5" customHeight="1">
      <c r="A142" s="290" t="str">
        <f>'入力画面'!A142</f>
        <v>-</v>
      </c>
      <c r="B142" s="291"/>
      <c r="C142" s="270"/>
      <c r="D142" s="271"/>
      <c r="E142" s="263"/>
      <c r="F142" s="314"/>
      <c r="G142" s="314"/>
      <c r="H142" s="264"/>
    </row>
    <row r="143" spans="1:8" s="249" customFormat="1" ht="13.5" customHeight="1">
      <c r="A143" s="290" t="str">
        <f>'入力画面'!A143</f>
        <v>-</v>
      </c>
      <c r="B143" s="291"/>
      <c r="C143" s="270"/>
      <c r="D143" s="271"/>
      <c r="E143" s="263"/>
      <c r="F143" s="314"/>
      <c r="G143" s="314"/>
      <c r="H143" s="264"/>
    </row>
    <row r="144" spans="1:8" s="249" customFormat="1" ht="13.5" customHeight="1">
      <c r="A144" s="290" t="str">
        <f>'入力画面'!A144</f>
        <v>-</v>
      </c>
      <c r="B144" s="291"/>
      <c r="C144" s="270"/>
      <c r="D144" s="271"/>
      <c r="E144" s="263"/>
      <c r="F144" s="314"/>
      <c r="G144" s="314"/>
      <c r="H144" s="264"/>
    </row>
    <row r="145" spans="1:8" s="249" customFormat="1" ht="13.5" customHeight="1">
      <c r="A145" s="290" t="str">
        <f>'入力画面'!A145</f>
        <v>-</v>
      </c>
      <c r="B145" s="291"/>
      <c r="C145" s="270"/>
      <c r="D145" s="271"/>
      <c r="E145" s="263"/>
      <c r="F145" s="314"/>
      <c r="G145" s="314"/>
      <c r="H145" s="264"/>
    </row>
    <row r="146" spans="1:8" s="249" customFormat="1" ht="13.5" customHeight="1">
      <c r="A146" s="290" t="str">
        <f>'入力画面'!A146</f>
        <v>-</v>
      </c>
      <c r="B146" s="291"/>
      <c r="C146" s="270"/>
      <c r="D146" s="271"/>
      <c r="E146" s="263"/>
      <c r="F146" s="314"/>
      <c r="G146" s="314"/>
      <c r="H146" s="264"/>
    </row>
    <row r="147" spans="1:8" s="249" customFormat="1" ht="13.5" customHeight="1">
      <c r="A147" s="290" t="str">
        <f>'入力画面'!A147</f>
        <v>-</v>
      </c>
      <c r="B147" s="291"/>
      <c r="C147" s="270"/>
      <c r="D147" s="271"/>
      <c r="E147" s="263"/>
      <c r="F147" s="314"/>
      <c r="G147" s="314"/>
      <c r="H147" s="264"/>
    </row>
    <row r="148" spans="1:8" s="249" customFormat="1" ht="13.5" customHeight="1">
      <c r="A148" s="290" t="str">
        <f>'入力画面'!A148</f>
        <v>-</v>
      </c>
      <c r="B148" s="291"/>
      <c r="C148" s="270"/>
      <c r="D148" s="271"/>
      <c r="E148" s="263"/>
      <c r="F148" s="314"/>
      <c r="G148" s="314"/>
      <c r="H148" s="264"/>
    </row>
    <row r="149" spans="1:8" s="249" customFormat="1" ht="13.5" customHeight="1">
      <c r="A149" s="290" t="str">
        <f>'入力画面'!A149</f>
        <v>-</v>
      </c>
      <c r="B149" s="291"/>
      <c r="C149" s="270"/>
      <c r="D149" s="271"/>
      <c r="E149" s="263"/>
      <c r="F149" s="314"/>
      <c r="G149" s="314"/>
      <c r="H149" s="264"/>
    </row>
    <row r="150" spans="1:8" s="249" customFormat="1" ht="13.5" customHeight="1">
      <c r="A150" s="290" t="str">
        <f>'入力画面'!A150</f>
        <v>-</v>
      </c>
      <c r="B150" s="291"/>
      <c r="C150" s="270"/>
      <c r="D150" s="271"/>
      <c r="E150" s="263"/>
      <c r="F150" s="314"/>
      <c r="G150" s="314"/>
      <c r="H150" s="264"/>
    </row>
    <row r="151" spans="1:8" s="249" customFormat="1" ht="13.5" customHeight="1">
      <c r="A151" s="290" t="str">
        <f>'入力画面'!A151</f>
        <v>-</v>
      </c>
      <c r="B151" s="291"/>
      <c r="C151" s="270"/>
      <c r="D151" s="271"/>
      <c r="E151" s="263"/>
      <c r="F151" s="314"/>
      <c r="G151" s="314"/>
      <c r="H151" s="264"/>
    </row>
    <row r="152" spans="1:8" s="249" customFormat="1" ht="13.5" customHeight="1">
      <c r="A152" s="290" t="str">
        <f>'入力画面'!A152</f>
        <v>-</v>
      </c>
      <c r="B152" s="291"/>
      <c r="C152" s="270"/>
      <c r="D152" s="271"/>
      <c r="E152" s="263"/>
      <c r="F152" s="314"/>
      <c r="G152" s="314"/>
      <c r="H152" s="264"/>
    </row>
    <row r="153" spans="1:8" s="249" customFormat="1" ht="13.5" customHeight="1">
      <c r="A153" s="290" t="str">
        <f>'入力画面'!A153</f>
        <v>-</v>
      </c>
      <c r="B153" s="291"/>
      <c r="C153" s="270"/>
      <c r="D153" s="271"/>
      <c r="E153" s="263"/>
      <c r="F153" s="314"/>
      <c r="G153" s="314"/>
      <c r="H153" s="264"/>
    </row>
    <row r="154" spans="1:8" s="249" customFormat="1" ht="13.5" customHeight="1">
      <c r="A154" s="290" t="str">
        <f>'入力画面'!A154</f>
        <v>-</v>
      </c>
      <c r="B154" s="291"/>
      <c r="C154" s="270"/>
      <c r="D154" s="271"/>
      <c r="E154" s="263"/>
      <c r="F154" s="314"/>
      <c r="G154" s="314"/>
      <c r="H154" s="264"/>
    </row>
    <row r="155" spans="1:8" s="249" customFormat="1" ht="13.5" customHeight="1">
      <c r="A155" s="290" t="str">
        <f>'入力画面'!A155</f>
        <v>-</v>
      </c>
      <c r="B155" s="291"/>
      <c r="C155" s="270"/>
      <c r="D155" s="271"/>
      <c r="E155" s="263"/>
      <c r="F155" s="314"/>
      <c r="G155" s="314"/>
      <c r="H155" s="264"/>
    </row>
    <row r="156" spans="1:8" s="249" customFormat="1" ht="13.5" customHeight="1">
      <c r="A156" s="290" t="str">
        <f>'入力画面'!A156</f>
        <v>-</v>
      </c>
      <c r="B156" s="291"/>
      <c r="C156" s="270"/>
      <c r="D156" s="271"/>
      <c r="E156" s="263"/>
      <c r="F156" s="314"/>
      <c r="G156" s="314"/>
      <c r="H156" s="264"/>
    </row>
    <row r="157" spans="1:8" s="249" customFormat="1" ht="13.5" customHeight="1">
      <c r="A157" s="290" t="str">
        <f>'入力画面'!A157</f>
        <v>-</v>
      </c>
      <c r="B157" s="291"/>
      <c r="C157" s="270"/>
      <c r="D157" s="271"/>
      <c r="E157" s="263"/>
      <c r="F157" s="314"/>
      <c r="G157" s="314"/>
      <c r="H157" s="264"/>
    </row>
    <row r="158" spans="1:8" s="249" customFormat="1" ht="13.5" customHeight="1">
      <c r="A158" s="290" t="str">
        <f>'入力画面'!A158</f>
        <v>-</v>
      </c>
      <c r="B158" s="291"/>
      <c r="C158" s="270"/>
      <c r="D158" s="271"/>
      <c r="E158" s="263"/>
      <c r="F158" s="314"/>
      <c r="G158" s="314"/>
      <c r="H158" s="264"/>
    </row>
    <row r="159" spans="1:8" s="249" customFormat="1" ht="13.5" customHeight="1">
      <c r="A159" s="290" t="str">
        <f>'入力画面'!A159</f>
        <v>-</v>
      </c>
      <c r="B159" s="291"/>
      <c r="C159" s="270"/>
      <c r="D159" s="271"/>
      <c r="E159" s="263"/>
      <c r="F159" s="314"/>
      <c r="G159" s="314"/>
      <c r="H159" s="264"/>
    </row>
    <row r="160" spans="1:8" s="249" customFormat="1" ht="13.5" customHeight="1">
      <c r="A160" s="290" t="str">
        <f>'入力画面'!A160</f>
        <v>-</v>
      </c>
      <c r="B160" s="291"/>
      <c r="C160" s="270"/>
      <c r="D160" s="271"/>
      <c r="E160" s="263"/>
      <c r="F160" s="314"/>
      <c r="G160" s="314"/>
      <c r="H160" s="264"/>
    </row>
    <row r="161" spans="1:8" s="249" customFormat="1" ht="13.5" customHeight="1">
      <c r="A161" s="290" t="str">
        <f>'入力画面'!A161</f>
        <v>-</v>
      </c>
      <c r="B161" s="291"/>
      <c r="C161" s="270"/>
      <c r="D161" s="271"/>
      <c r="E161" s="263"/>
      <c r="F161" s="314"/>
      <c r="G161" s="314"/>
      <c r="H161" s="264"/>
    </row>
    <row r="162" spans="1:8" s="249" customFormat="1" ht="13.5" customHeight="1">
      <c r="A162" s="290" t="str">
        <f>'入力画面'!A162</f>
        <v>-</v>
      </c>
      <c r="B162" s="291"/>
      <c r="C162" s="270"/>
      <c r="D162" s="271"/>
      <c r="E162" s="263"/>
      <c r="F162" s="314"/>
      <c r="G162" s="314"/>
      <c r="H162" s="264"/>
    </row>
    <row r="163" spans="1:8" s="249" customFormat="1" ht="13.5" customHeight="1">
      <c r="A163" s="290" t="str">
        <f>'入力画面'!A163</f>
        <v>-</v>
      </c>
      <c r="B163" s="291"/>
      <c r="C163" s="270"/>
      <c r="D163" s="271"/>
      <c r="E163" s="263"/>
      <c r="F163" s="314"/>
      <c r="G163" s="314"/>
      <c r="H163" s="264"/>
    </row>
    <row r="164" spans="1:8" s="249" customFormat="1" ht="13.5" customHeight="1">
      <c r="A164" s="290" t="str">
        <f>'入力画面'!A164</f>
        <v>-</v>
      </c>
      <c r="B164" s="291"/>
      <c r="C164" s="270"/>
      <c r="D164" s="271"/>
      <c r="E164" s="263"/>
      <c r="F164" s="314"/>
      <c r="G164" s="314"/>
      <c r="H164" s="264"/>
    </row>
    <row r="165" spans="1:8" s="249" customFormat="1" ht="13.5" customHeight="1">
      <c r="A165" s="290" t="str">
        <f>'入力画面'!A165</f>
        <v>-</v>
      </c>
      <c r="B165" s="291"/>
      <c r="C165" s="270"/>
      <c r="D165" s="271"/>
      <c r="E165" s="263"/>
      <c r="F165" s="314"/>
      <c r="G165" s="314"/>
      <c r="H165" s="264"/>
    </row>
    <row r="166" spans="1:8" s="249" customFormat="1" ht="13.5" customHeight="1">
      <c r="A166" s="290" t="str">
        <f>'入力画面'!A166</f>
        <v>-</v>
      </c>
      <c r="B166" s="291"/>
      <c r="C166" s="270"/>
      <c r="D166" s="271"/>
      <c r="E166" s="263"/>
      <c r="F166" s="314"/>
      <c r="G166" s="314"/>
      <c r="H166" s="264"/>
    </row>
    <row r="167" spans="1:8" s="249" customFormat="1" ht="13.5" customHeight="1">
      <c r="A167" s="290" t="str">
        <f>'入力画面'!A167</f>
        <v>-</v>
      </c>
      <c r="B167" s="291"/>
      <c r="C167" s="270"/>
      <c r="D167" s="271"/>
      <c r="E167" s="263"/>
      <c r="F167" s="314"/>
      <c r="G167" s="314"/>
      <c r="H167" s="264"/>
    </row>
    <row r="168" spans="1:8" s="249" customFormat="1" ht="13.5" customHeight="1">
      <c r="A168" s="290" t="str">
        <f>'入力画面'!A168</f>
        <v>-</v>
      </c>
      <c r="B168" s="291"/>
      <c r="C168" s="270"/>
      <c r="D168" s="271"/>
      <c r="E168" s="263"/>
      <c r="F168" s="314"/>
      <c r="G168" s="314"/>
      <c r="H168" s="264"/>
    </row>
    <row r="169" spans="1:8" s="249" customFormat="1" ht="13.5" customHeight="1">
      <c r="A169" s="290" t="str">
        <f>'入力画面'!A169</f>
        <v>-</v>
      </c>
      <c r="B169" s="291"/>
      <c r="C169" s="270"/>
      <c r="D169" s="271"/>
      <c r="E169" s="263"/>
      <c r="F169" s="314"/>
      <c r="G169" s="314"/>
      <c r="H169" s="264"/>
    </row>
    <row r="170" spans="1:8" s="249" customFormat="1" ht="13.5" customHeight="1">
      <c r="A170" s="290" t="str">
        <f>'入力画面'!A170</f>
        <v>-</v>
      </c>
      <c r="B170" s="291"/>
      <c r="C170" s="270"/>
      <c r="D170" s="271"/>
      <c r="E170" s="263"/>
      <c r="F170" s="314"/>
      <c r="G170" s="314"/>
      <c r="H170" s="264"/>
    </row>
    <row r="171" spans="1:8" s="249" customFormat="1" ht="13.5" customHeight="1">
      <c r="A171" s="290" t="str">
        <f>'入力画面'!A171</f>
        <v>-</v>
      </c>
      <c r="B171" s="291"/>
      <c r="C171" s="270"/>
      <c r="D171" s="271"/>
      <c r="E171" s="263"/>
      <c r="F171" s="314"/>
      <c r="G171" s="314"/>
      <c r="H171" s="264"/>
    </row>
    <row r="172" spans="1:8" s="249" customFormat="1" ht="13.5" customHeight="1">
      <c r="A172" s="290" t="str">
        <f>'入力画面'!A172</f>
        <v>-</v>
      </c>
      <c r="B172" s="291"/>
      <c r="C172" s="270"/>
      <c r="D172" s="271"/>
      <c r="E172" s="263"/>
      <c r="F172" s="314"/>
      <c r="G172" s="314"/>
      <c r="H172" s="264"/>
    </row>
    <row r="173" spans="1:8" s="249" customFormat="1" ht="13.5" customHeight="1">
      <c r="A173" s="290" t="str">
        <f>'入力画面'!A173</f>
        <v>-</v>
      </c>
      <c r="B173" s="291"/>
      <c r="C173" s="270"/>
      <c r="D173" s="271"/>
      <c r="E173" s="263"/>
      <c r="F173" s="314"/>
      <c r="G173" s="314"/>
      <c r="H173" s="264"/>
    </row>
    <row r="174" spans="1:8" s="249" customFormat="1" ht="13.5" customHeight="1">
      <c r="A174" s="290" t="str">
        <f>'入力画面'!A174</f>
        <v>-</v>
      </c>
      <c r="B174" s="291"/>
      <c r="C174" s="270"/>
      <c r="D174" s="271"/>
      <c r="E174" s="263"/>
      <c r="F174" s="314"/>
      <c r="G174" s="314"/>
      <c r="H174" s="264"/>
    </row>
    <row r="175" spans="1:8" s="249" customFormat="1" ht="13.5" customHeight="1">
      <c r="A175" s="290" t="str">
        <f>'入力画面'!A175</f>
        <v>-</v>
      </c>
      <c r="B175" s="291"/>
      <c r="C175" s="270"/>
      <c r="D175" s="271"/>
      <c r="E175" s="263"/>
      <c r="F175" s="314"/>
      <c r="G175" s="314"/>
      <c r="H175" s="264"/>
    </row>
    <row r="176" spans="1:8" s="249" customFormat="1" ht="13.5" customHeight="1">
      <c r="A176" s="290" t="str">
        <f>'入力画面'!A176</f>
        <v>-</v>
      </c>
      <c r="B176" s="291"/>
      <c r="C176" s="270"/>
      <c r="D176" s="271"/>
      <c r="E176" s="263"/>
      <c r="F176" s="314"/>
      <c r="G176" s="314"/>
      <c r="H176" s="264"/>
    </row>
    <row r="177" spans="1:8" s="249" customFormat="1" ht="13.5" customHeight="1">
      <c r="A177" s="290" t="str">
        <f>'入力画面'!A177</f>
        <v>-</v>
      </c>
      <c r="B177" s="291"/>
      <c r="C177" s="270"/>
      <c r="D177" s="271"/>
      <c r="E177" s="263"/>
      <c r="F177" s="314"/>
      <c r="G177" s="314"/>
      <c r="H177" s="264"/>
    </row>
    <row r="178" spans="1:8" s="249" customFormat="1" ht="13.5" customHeight="1">
      <c r="A178" s="290" t="str">
        <f>'入力画面'!A178</f>
        <v>-</v>
      </c>
      <c r="B178" s="291"/>
      <c r="C178" s="270"/>
      <c r="D178" s="271"/>
      <c r="E178" s="263"/>
      <c r="F178" s="314"/>
      <c r="G178" s="314"/>
      <c r="H178" s="264"/>
    </row>
    <row r="179" spans="1:8" s="249" customFormat="1" ht="13.5" customHeight="1">
      <c r="A179" s="290" t="str">
        <f>'入力画面'!A179</f>
        <v>-</v>
      </c>
      <c r="B179" s="291"/>
      <c r="C179" s="270"/>
      <c r="D179" s="271"/>
      <c r="E179" s="263"/>
      <c r="F179" s="314"/>
      <c r="G179" s="314"/>
      <c r="H179" s="264"/>
    </row>
    <row r="180" spans="1:8" s="249" customFormat="1" ht="13.5" customHeight="1">
      <c r="A180" s="290" t="str">
        <f>'入力画面'!A180</f>
        <v>-</v>
      </c>
      <c r="B180" s="291"/>
      <c r="C180" s="270"/>
      <c r="D180" s="271"/>
      <c r="E180" s="263"/>
      <c r="F180" s="314"/>
      <c r="G180" s="314"/>
      <c r="H180" s="264"/>
    </row>
    <row r="181" spans="1:8" s="249" customFormat="1" ht="13.5" customHeight="1">
      <c r="A181" s="290" t="str">
        <f>'入力画面'!A181</f>
        <v>-</v>
      </c>
      <c r="B181" s="291"/>
      <c r="C181" s="270"/>
      <c r="D181" s="271"/>
      <c r="E181" s="263"/>
      <c r="F181" s="314"/>
      <c r="G181" s="314"/>
      <c r="H181" s="264"/>
    </row>
    <row r="182" spans="1:8" s="249" customFormat="1" ht="13.5" customHeight="1">
      <c r="A182" s="290" t="str">
        <f>'入力画面'!A182</f>
        <v>-</v>
      </c>
      <c r="B182" s="291"/>
      <c r="C182" s="270"/>
      <c r="D182" s="271"/>
      <c r="E182" s="263"/>
      <c r="F182" s="314"/>
      <c r="G182" s="314"/>
      <c r="H182" s="264"/>
    </row>
    <row r="183" spans="1:8" s="249" customFormat="1" ht="13.5" customHeight="1">
      <c r="A183" s="290" t="str">
        <f>'入力画面'!A183</f>
        <v>-</v>
      </c>
      <c r="B183" s="291"/>
      <c r="C183" s="270"/>
      <c r="D183" s="271"/>
      <c r="E183" s="263"/>
      <c r="F183" s="314"/>
      <c r="G183" s="314"/>
      <c r="H183" s="264"/>
    </row>
    <row r="184" spans="1:8" s="249" customFormat="1" ht="13.5" customHeight="1">
      <c r="A184" s="290" t="str">
        <f>'入力画面'!A184</f>
        <v>-</v>
      </c>
      <c r="B184" s="291"/>
      <c r="C184" s="270"/>
      <c r="D184" s="271"/>
      <c r="E184" s="263"/>
      <c r="F184" s="314"/>
      <c r="G184" s="314"/>
      <c r="H184" s="264"/>
    </row>
    <row r="185" spans="1:8" s="249" customFormat="1" ht="13.5" customHeight="1">
      <c r="A185" s="290" t="str">
        <f>'入力画面'!A185</f>
        <v>-</v>
      </c>
      <c r="B185" s="291"/>
      <c r="C185" s="270"/>
      <c r="D185" s="271"/>
      <c r="E185" s="263"/>
      <c r="F185" s="314"/>
      <c r="G185" s="314"/>
      <c r="H185" s="264"/>
    </row>
    <row r="186" spans="1:8" s="249" customFormat="1" ht="13.5" customHeight="1">
      <c r="A186" s="290" t="str">
        <f>'入力画面'!A186</f>
        <v>-</v>
      </c>
      <c r="B186" s="291"/>
      <c r="C186" s="270"/>
      <c r="D186" s="271"/>
      <c r="E186" s="263"/>
      <c r="F186" s="314"/>
      <c r="G186" s="314"/>
      <c r="H186" s="264"/>
    </row>
    <row r="187" spans="1:8" s="249" customFormat="1" ht="13.5" customHeight="1">
      <c r="A187" s="290" t="str">
        <f>'入力画面'!A187</f>
        <v>-</v>
      </c>
      <c r="B187" s="291"/>
      <c r="C187" s="270"/>
      <c r="D187" s="271"/>
      <c r="E187" s="263"/>
      <c r="F187" s="314"/>
      <c r="G187" s="314"/>
      <c r="H187" s="264"/>
    </row>
    <row r="188" spans="1:8" s="249" customFormat="1" ht="13.5" customHeight="1">
      <c r="A188" s="290" t="str">
        <f>'入力画面'!A188</f>
        <v>-</v>
      </c>
      <c r="B188" s="291"/>
      <c r="C188" s="270"/>
      <c r="D188" s="271"/>
      <c r="E188" s="263"/>
      <c r="F188" s="314"/>
      <c r="G188" s="314"/>
      <c r="H188" s="264"/>
    </row>
    <row r="189" spans="1:8" s="249" customFormat="1" ht="13.5" customHeight="1">
      <c r="A189" s="290" t="str">
        <f>'入力画面'!A189</f>
        <v>-</v>
      </c>
      <c r="B189" s="291"/>
      <c r="C189" s="270"/>
      <c r="D189" s="271"/>
      <c r="E189" s="263"/>
      <c r="F189" s="314"/>
      <c r="G189" s="314"/>
      <c r="H189" s="264"/>
    </row>
    <row r="190" spans="1:8" s="249" customFormat="1" ht="13.5" customHeight="1">
      <c r="A190" s="290" t="str">
        <f>'入力画面'!A190</f>
        <v>-</v>
      </c>
      <c r="B190" s="291"/>
      <c r="C190" s="270"/>
      <c r="D190" s="271"/>
      <c r="E190" s="263"/>
      <c r="F190" s="314"/>
      <c r="G190" s="314"/>
      <c r="H190" s="264"/>
    </row>
    <row r="191" spans="1:8" s="249" customFormat="1" ht="13.5" customHeight="1">
      <c r="A191" s="290" t="str">
        <f>'入力画面'!A191</f>
        <v>-</v>
      </c>
      <c r="B191" s="291"/>
      <c r="C191" s="270"/>
      <c r="D191" s="271"/>
      <c r="E191" s="263"/>
      <c r="F191" s="314"/>
      <c r="G191" s="314"/>
      <c r="H191" s="264"/>
    </row>
    <row r="192" spans="1:8" s="249" customFormat="1" ht="13.5" customHeight="1">
      <c r="A192" s="290" t="str">
        <f>'入力画面'!A192</f>
        <v>-</v>
      </c>
      <c r="B192" s="291"/>
      <c r="C192" s="270"/>
      <c r="D192" s="271"/>
      <c r="E192" s="263"/>
      <c r="F192" s="314"/>
      <c r="G192" s="314"/>
      <c r="H192" s="264"/>
    </row>
    <row r="193" spans="1:8" s="249" customFormat="1" ht="13.5" customHeight="1">
      <c r="A193" s="290" t="str">
        <f>'入力画面'!A193</f>
        <v>-</v>
      </c>
      <c r="B193" s="291"/>
      <c r="C193" s="270"/>
      <c r="D193" s="271"/>
      <c r="E193" s="263"/>
      <c r="F193" s="314"/>
      <c r="G193" s="314"/>
      <c r="H193" s="264"/>
    </row>
    <row r="194" spans="1:8" s="249" customFormat="1" ht="13.5" customHeight="1">
      <c r="A194" s="290" t="str">
        <f>'入力画面'!A194</f>
        <v>-</v>
      </c>
      <c r="B194" s="291"/>
      <c r="C194" s="270"/>
      <c r="D194" s="271"/>
      <c r="E194" s="263"/>
      <c r="F194" s="314"/>
      <c r="G194" s="314"/>
      <c r="H194" s="264"/>
    </row>
    <row r="195" spans="1:8" s="249" customFormat="1" ht="13.5" customHeight="1">
      <c r="A195" s="290" t="str">
        <f>'入力画面'!A195</f>
        <v>-</v>
      </c>
      <c r="B195" s="291"/>
      <c r="C195" s="270"/>
      <c r="D195" s="271"/>
      <c r="E195" s="263"/>
      <c r="F195" s="314"/>
      <c r="G195" s="314"/>
      <c r="H195" s="264"/>
    </row>
    <row r="196" spans="1:8" s="249" customFormat="1" ht="13.5" customHeight="1">
      <c r="A196" s="290" t="str">
        <f>'入力画面'!A196</f>
        <v>-</v>
      </c>
      <c r="B196" s="291"/>
      <c r="C196" s="270"/>
      <c r="D196" s="271"/>
      <c r="E196" s="263"/>
      <c r="F196" s="314"/>
      <c r="G196" s="314"/>
      <c r="H196" s="264"/>
    </row>
    <row r="197" spans="1:8" s="249" customFormat="1" ht="13.5" customHeight="1">
      <c r="A197" s="290" t="str">
        <f>'入力画面'!A197</f>
        <v>-</v>
      </c>
      <c r="B197" s="291"/>
      <c r="C197" s="270"/>
      <c r="D197" s="271"/>
      <c r="E197" s="263"/>
      <c r="F197" s="314"/>
      <c r="G197" s="314"/>
      <c r="H197" s="264"/>
    </row>
    <row r="198" spans="1:8" s="249" customFormat="1" ht="13.5" customHeight="1">
      <c r="A198" s="290" t="str">
        <f>'入力画面'!A198</f>
        <v>-</v>
      </c>
      <c r="B198" s="291"/>
      <c r="C198" s="270"/>
      <c r="D198" s="271"/>
      <c r="E198" s="263"/>
      <c r="F198" s="314"/>
      <c r="G198" s="314"/>
      <c r="H198" s="264"/>
    </row>
    <row r="199" spans="1:8" s="249" customFormat="1" ht="13.5" customHeight="1">
      <c r="A199" s="290" t="str">
        <f>'入力画面'!A199</f>
        <v>-</v>
      </c>
      <c r="B199" s="291"/>
      <c r="C199" s="270"/>
      <c r="D199" s="271"/>
      <c r="E199" s="263"/>
      <c r="F199" s="314"/>
      <c r="G199" s="314"/>
      <c r="H199" s="264"/>
    </row>
    <row r="200" spans="1:8" ht="13.5" customHeight="1">
      <c r="A200" s="290" t="str">
        <f>'入力画面'!A200</f>
        <v>-</v>
      </c>
      <c r="B200" s="291"/>
      <c r="C200" s="270"/>
      <c r="D200" s="271"/>
      <c r="E200" s="263"/>
      <c r="F200" s="314"/>
      <c r="G200" s="314"/>
      <c r="H200" s="264"/>
    </row>
    <row r="201" spans="1:4" ht="13.5" customHeight="1">
      <c r="A201" s="2" t="s">
        <v>6</v>
      </c>
      <c r="D201" s="4"/>
    </row>
    <row r="202" spans="1:4" ht="13.5" customHeight="1">
      <c r="A202" s="91" t="s">
        <v>20</v>
      </c>
      <c r="D202" s="4"/>
    </row>
    <row r="203" spans="2:8" ht="13.5" customHeight="1">
      <c r="B203" s="242" t="s">
        <v>251</v>
      </c>
      <c r="C203" s="293" t="s">
        <v>9</v>
      </c>
      <c r="D203" s="244" t="s">
        <v>252</v>
      </c>
      <c r="E203" s="242" t="s">
        <v>253</v>
      </c>
      <c r="F203" s="293" t="s">
        <v>254</v>
      </c>
      <c r="G203" s="293" t="s">
        <v>255</v>
      </c>
      <c r="H203" s="322" t="s">
        <v>256</v>
      </c>
    </row>
    <row r="204" spans="2:8" ht="13.5" customHeight="1">
      <c r="B204" s="84"/>
      <c r="C204" s="292"/>
      <c r="D204" s="86"/>
      <c r="E204" s="319"/>
      <c r="F204" s="320"/>
      <c r="G204" s="320"/>
      <c r="H204" s="321"/>
    </row>
    <row r="205" spans="2:8" ht="13.5" customHeight="1">
      <c r="B205" s="84"/>
      <c r="C205" s="292"/>
      <c r="D205" s="86"/>
      <c r="E205" s="310"/>
      <c r="F205" s="309"/>
      <c r="G205" s="309"/>
      <c r="H205" s="315"/>
    </row>
    <row r="206" spans="2:8" ht="13.5" customHeight="1">
      <c r="B206" s="84"/>
      <c r="C206" s="292"/>
      <c r="D206" s="86"/>
      <c r="E206" s="316"/>
      <c r="F206" s="317"/>
      <c r="G206" s="317"/>
      <c r="H206" s="318"/>
    </row>
    <row r="207" spans="2:8" ht="13.5" customHeight="1">
      <c r="B207" s="84"/>
      <c r="C207" s="292"/>
      <c r="D207" s="86"/>
      <c r="E207" s="319"/>
      <c r="F207" s="320"/>
      <c r="G207" s="320"/>
      <c r="H207" s="321"/>
    </row>
    <row r="208" spans="2:8" ht="13.5" customHeight="1">
      <c r="B208" s="330"/>
      <c r="C208" s="336"/>
      <c r="D208" s="332"/>
      <c r="E208" s="337"/>
      <c r="F208" s="338"/>
      <c r="G208" s="338"/>
      <c r="H208" s="339"/>
    </row>
  </sheetData>
  <sheetProtection/>
  <mergeCells count="4">
    <mergeCell ref="E2:F2"/>
    <mergeCell ref="G2:H2"/>
    <mergeCell ref="E1:F1"/>
    <mergeCell ref="G1:H1"/>
  </mergeCells>
  <printOptions horizontalCentered="1"/>
  <pageMargins left="0.3937007874015748" right="0.3937007874015748" top="0.3937007874015748" bottom="0.3937007874015748" header="0.1968503937007874" footer="0.1968503937007874"/>
  <pageSetup fitToHeight="0" fitToWidth="1"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C8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00390625" defaultRowHeight="13.5" customHeight="1"/>
  <cols>
    <col min="1" max="2" width="16.625" style="4" customWidth="1"/>
    <col min="3" max="3" width="12.875" style="4" customWidth="1"/>
    <col min="4" max="16384" width="9.00390625" style="4" customWidth="1"/>
  </cols>
  <sheetData>
    <row r="1" spans="1:3" ht="13.5" customHeight="1">
      <c r="A1" s="93"/>
      <c r="B1" s="93"/>
      <c r="C1" s="94" t="s">
        <v>265</v>
      </c>
    </row>
    <row r="2" spans="1:3" ht="13.5" customHeight="1">
      <c r="A2" s="340"/>
      <c r="B2" s="341"/>
      <c r="C2" s="97" t="s">
        <v>266</v>
      </c>
    </row>
    <row r="3" spans="1:3" ht="13.5" customHeight="1">
      <c r="A3" s="342" t="s">
        <v>7</v>
      </c>
      <c r="B3" s="343" t="s">
        <v>8</v>
      </c>
      <c r="C3" s="344" t="s">
        <v>10</v>
      </c>
    </row>
    <row r="4" spans="1:3" ht="13.5" customHeight="1">
      <c r="A4" s="101">
        <v>0</v>
      </c>
      <c r="B4" s="102">
        <v>0</v>
      </c>
      <c r="C4" s="90">
        <v>0</v>
      </c>
    </row>
    <row r="5" spans="1:3" ht="13.5" customHeight="1">
      <c r="A5" s="101">
        <v>0</v>
      </c>
      <c r="B5" s="102">
        <v>0</v>
      </c>
      <c r="C5" s="90">
        <v>0</v>
      </c>
    </row>
    <row r="6" spans="1:3" ht="13.5" customHeight="1">
      <c r="A6" s="101">
        <v>0</v>
      </c>
      <c r="B6" s="102">
        <v>0</v>
      </c>
      <c r="C6" s="90">
        <v>0</v>
      </c>
    </row>
    <row r="7" spans="1:3" ht="13.5" customHeight="1">
      <c r="A7" s="101">
        <v>0</v>
      </c>
      <c r="B7" s="102">
        <v>0</v>
      </c>
      <c r="C7" s="90">
        <v>0</v>
      </c>
    </row>
    <row r="8" spans="1:3" ht="13.5" customHeight="1">
      <c r="A8" s="103">
        <v>0</v>
      </c>
      <c r="B8" s="104">
        <v>0</v>
      </c>
      <c r="C8" s="89">
        <v>0</v>
      </c>
    </row>
  </sheetData>
  <sheetProtection/>
  <printOptions/>
  <pageMargins left="0.79" right="0.79" top="0.98" bottom="0.98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AF44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00390625" defaultRowHeight="13.5" customHeight="1"/>
  <cols>
    <col min="1" max="2" width="16.625" style="3" customWidth="1"/>
    <col min="3" max="3" width="12.875" style="3" customWidth="1"/>
    <col min="4" max="16384" width="9.00390625" style="3" customWidth="1"/>
  </cols>
  <sheetData>
    <row r="1" spans="1:32" ht="13.5" customHeight="1">
      <c r="A1" s="93"/>
      <c r="B1" s="93"/>
      <c r="C1" s="94" t="s">
        <v>265</v>
      </c>
      <c r="D1" s="350">
        <f aca="true" t="shared" si="0" ref="D1:AF1">SUM(D4:D8)</f>
        <v>0</v>
      </c>
      <c r="E1" s="105">
        <f t="shared" si="0"/>
        <v>0</v>
      </c>
      <c r="F1" s="105">
        <f t="shared" si="0"/>
        <v>0</v>
      </c>
      <c r="G1" s="105">
        <f t="shared" si="0"/>
        <v>0</v>
      </c>
      <c r="H1" s="105">
        <f t="shared" si="0"/>
        <v>0</v>
      </c>
      <c r="I1" s="105">
        <f t="shared" si="0"/>
        <v>0</v>
      </c>
      <c r="J1" s="105">
        <f>MAX(J4:J8)</f>
        <v>0</v>
      </c>
      <c r="K1" s="105">
        <f t="shared" si="0"/>
        <v>0</v>
      </c>
      <c r="L1" s="105">
        <f t="shared" si="0"/>
        <v>0</v>
      </c>
      <c r="M1" s="105">
        <f t="shared" si="0"/>
        <v>0</v>
      </c>
      <c r="N1" s="105">
        <f t="shared" si="0"/>
        <v>0</v>
      </c>
      <c r="O1" s="105">
        <f t="shared" si="0"/>
        <v>0</v>
      </c>
      <c r="P1" s="105">
        <f t="shared" si="0"/>
        <v>0</v>
      </c>
      <c r="Q1" s="105">
        <f t="shared" si="0"/>
        <v>0</v>
      </c>
      <c r="R1" s="105">
        <f t="shared" si="0"/>
        <v>0</v>
      </c>
      <c r="S1" s="105">
        <f t="shared" si="0"/>
        <v>0</v>
      </c>
      <c r="T1" s="105">
        <f t="shared" si="0"/>
        <v>0</v>
      </c>
      <c r="U1" s="105">
        <f t="shared" si="0"/>
        <v>0</v>
      </c>
      <c r="V1" s="105">
        <f t="shared" si="0"/>
        <v>0</v>
      </c>
      <c r="W1" s="105">
        <f t="shared" si="0"/>
        <v>0</v>
      </c>
      <c r="X1" s="105">
        <f t="shared" si="0"/>
        <v>0</v>
      </c>
      <c r="Y1" s="105">
        <f t="shared" si="0"/>
        <v>0</v>
      </c>
      <c r="Z1" s="105">
        <f t="shared" si="0"/>
        <v>0</v>
      </c>
      <c r="AA1" s="105">
        <f t="shared" si="0"/>
        <v>0</v>
      </c>
      <c r="AB1" s="105">
        <f t="shared" si="0"/>
        <v>0</v>
      </c>
      <c r="AC1" s="105">
        <f t="shared" si="0"/>
        <v>0</v>
      </c>
      <c r="AD1" s="105">
        <f t="shared" si="0"/>
        <v>0</v>
      </c>
      <c r="AE1" s="105">
        <f t="shared" si="0"/>
        <v>0</v>
      </c>
      <c r="AF1" s="351">
        <f t="shared" si="0"/>
        <v>0</v>
      </c>
    </row>
    <row r="2" spans="1:32" ht="13.5" customHeight="1">
      <c r="A2" s="95"/>
      <c r="B2" s="96"/>
      <c r="C2" s="97" t="s">
        <v>266</v>
      </c>
      <c r="D2" s="352" t="s">
        <v>267</v>
      </c>
      <c r="E2" s="353" t="s">
        <v>246</v>
      </c>
      <c r="F2" s="353" t="s">
        <v>267</v>
      </c>
      <c r="G2" s="353" t="s">
        <v>267</v>
      </c>
      <c r="H2" s="353" t="s">
        <v>246</v>
      </c>
      <c r="I2" s="353" t="s">
        <v>223</v>
      </c>
      <c r="J2" s="353" t="s">
        <v>223</v>
      </c>
      <c r="K2" s="353" t="s">
        <v>268</v>
      </c>
      <c r="L2" s="353" t="s">
        <v>269</v>
      </c>
      <c r="M2" s="353" t="s">
        <v>270</v>
      </c>
      <c r="N2" s="353" t="s">
        <v>224</v>
      </c>
      <c r="O2" s="353" t="s">
        <v>224</v>
      </c>
      <c r="P2" s="353" t="s">
        <v>224</v>
      </c>
      <c r="Q2" s="353" t="s">
        <v>271</v>
      </c>
      <c r="R2" s="353" t="s">
        <v>271</v>
      </c>
      <c r="S2" s="353" t="s">
        <v>224</v>
      </c>
      <c r="T2" s="353" t="s">
        <v>272</v>
      </c>
      <c r="U2" s="353" t="s">
        <v>273</v>
      </c>
      <c r="V2" s="353" t="s">
        <v>273</v>
      </c>
      <c r="W2" s="353" t="s">
        <v>273</v>
      </c>
      <c r="X2" s="353" t="s">
        <v>268</v>
      </c>
      <c r="Y2" s="353" t="s">
        <v>274</v>
      </c>
      <c r="Z2" s="353" t="s">
        <v>273</v>
      </c>
      <c r="AA2" s="353" t="s">
        <v>273</v>
      </c>
      <c r="AB2" s="353" t="s">
        <v>273</v>
      </c>
      <c r="AC2" s="353" t="s">
        <v>273</v>
      </c>
      <c r="AD2" s="353" t="s">
        <v>273</v>
      </c>
      <c r="AE2" s="353" t="s">
        <v>273</v>
      </c>
      <c r="AF2" s="354" t="s">
        <v>273</v>
      </c>
    </row>
    <row r="3" spans="1:32" ht="13.5" customHeight="1" thickBot="1">
      <c r="A3" s="98" t="str">
        <f>'入力画面'!B203</f>
        <v>商品名</v>
      </c>
      <c r="B3" s="99" t="str">
        <f>'入力画面'!C203</f>
        <v>一般名</v>
      </c>
      <c r="C3" s="100" t="str">
        <f>'入力画面'!D203</f>
        <v>略号</v>
      </c>
      <c r="D3" s="355" t="str">
        <f>'入力画面'!E203</f>
        <v>アレルギー</v>
      </c>
      <c r="E3" s="99" t="str">
        <f>'入力画面'!F203</f>
        <v>関節痛・筋肉痛</v>
      </c>
      <c r="F3" s="99" t="str">
        <f>'入力画面'!G203</f>
        <v>発熱</v>
      </c>
      <c r="G3" s="99" t="str">
        <f>'入力画面'!H203</f>
        <v>血管痛</v>
      </c>
      <c r="H3" s="99" t="str">
        <f>'入力画面'!I203</f>
        <v>血管外漏出</v>
      </c>
      <c r="I3" s="99" t="str">
        <f>'入力画面'!J203</f>
        <v>悪心・嘔吐</v>
      </c>
      <c r="J3" s="99" t="str">
        <f>'入力画面'!K203</f>
        <v>催吐リスク</v>
      </c>
      <c r="K3" s="99" t="str">
        <f>'入力画面'!L203</f>
        <v>口内炎</v>
      </c>
      <c r="L3" s="99" t="str">
        <f>'入力画面'!M203</f>
        <v>下痢</v>
      </c>
      <c r="M3" s="99" t="str">
        <f>'入力画面'!N203</f>
        <v>出血性膀胱炎</v>
      </c>
      <c r="N3" s="99" t="str">
        <f>'入力画面'!O203</f>
        <v>色素沈着</v>
      </c>
      <c r="O3" s="99" t="str">
        <f>'入力画面'!P203</f>
        <v>脱毛</v>
      </c>
      <c r="P3" s="99" t="str">
        <f>'入力画面'!Q203</f>
        <v>末梢神経障害</v>
      </c>
      <c r="Q3" s="99" t="str">
        <f>'入力画面'!R203</f>
        <v>便秘</v>
      </c>
      <c r="R3" s="99" t="str">
        <f>'入力画面'!S203</f>
        <v>中枢神経障害</v>
      </c>
      <c r="S3" s="99" t="str">
        <f>'入力画面'!T203</f>
        <v>心毒性</v>
      </c>
      <c r="T3" s="99" t="str">
        <f>'入力画面'!U203</f>
        <v>肺毒性</v>
      </c>
      <c r="U3" s="99" t="str">
        <f>'入力画面'!V203</f>
        <v>白血球減少</v>
      </c>
      <c r="V3" s="99" t="str">
        <f>'入力画面'!W203</f>
        <v>赤血球減少</v>
      </c>
      <c r="W3" s="99" t="str">
        <f>'入力画面'!X203</f>
        <v>血小板減少</v>
      </c>
      <c r="X3" s="99" t="str">
        <f>'入力画面'!Y203</f>
        <v>肝障害</v>
      </c>
      <c r="Y3" s="99" t="str">
        <f>'入力画面'!Z203</f>
        <v>腎障害</v>
      </c>
      <c r="Z3" s="99" t="str">
        <f>'入力画面'!AA203</f>
        <v>倦怠感</v>
      </c>
      <c r="AA3" s="99" t="str">
        <f>'入力画面'!AB203</f>
        <v>皮膚障害</v>
      </c>
      <c r="AB3" s="99" t="str">
        <f>'入力画面'!AC203</f>
        <v>浮腫</v>
      </c>
      <c r="AC3" s="99" t="str">
        <f>'入力画面'!AD203</f>
        <v>流涙</v>
      </c>
      <c r="AD3" s="99" t="str">
        <f>'入力画面'!AE203</f>
        <v>タンパク尿</v>
      </c>
      <c r="AE3" s="99" t="str">
        <f>'入力画面'!AF203</f>
        <v>急性膵炎</v>
      </c>
      <c r="AF3" s="356" t="str">
        <f>'入力画面'!AG203</f>
        <v>高血圧</v>
      </c>
    </row>
    <row r="4" spans="1:32" ht="13.5" customHeight="1" thickTop="1">
      <c r="A4" s="101">
        <f>'入力画面'!B204</f>
        <v>0</v>
      </c>
      <c r="B4" s="102">
        <f>'入力画面'!C204</f>
        <v>0</v>
      </c>
      <c r="C4" s="90">
        <f>'入力画面'!D204</f>
        <v>0</v>
      </c>
      <c r="D4" s="357">
        <f>'入力画面'!E204</f>
        <v>0</v>
      </c>
      <c r="E4" s="358">
        <f>'入力画面'!F204</f>
        <v>0</v>
      </c>
      <c r="F4" s="358">
        <f>'入力画面'!G204</f>
        <v>0</v>
      </c>
      <c r="G4" s="358">
        <f>'入力画面'!H204</f>
        <v>0</v>
      </c>
      <c r="H4" s="358">
        <f>'入力画面'!I204</f>
        <v>0</v>
      </c>
      <c r="I4" s="358">
        <f>'入力画面'!J204</f>
        <v>0</v>
      </c>
      <c r="J4" s="358">
        <f>'入力画面'!K204</f>
        <v>0</v>
      </c>
      <c r="K4" s="358">
        <f>'入力画面'!L204</f>
        <v>0</v>
      </c>
      <c r="L4" s="358">
        <f>'入力画面'!M204</f>
        <v>0</v>
      </c>
      <c r="M4" s="358">
        <f>'入力画面'!N204</f>
        <v>0</v>
      </c>
      <c r="N4" s="358">
        <f>'入力画面'!O204</f>
        <v>0</v>
      </c>
      <c r="O4" s="358">
        <f>'入力画面'!P204</f>
        <v>0</v>
      </c>
      <c r="P4" s="358">
        <f>'入力画面'!Q204</f>
        <v>0</v>
      </c>
      <c r="Q4" s="358">
        <f>'入力画面'!R204</f>
        <v>0</v>
      </c>
      <c r="R4" s="358">
        <f>'入力画面'!S204</f>
        <v>0</v>
      </c>
      <c r="S4" s="358">
        <f>'入力画面'!T204</f>
        <v>0</v>
      </c>
      <c r="T4" s="358">
        <f>'入力画面'!U204</f>
        <v>0</v>
      </c>
      <c r="U4" s="358">
        <f>'入力画面'!V204</f>
        <v>0</v>
      </c>
      <c r="V4" s="358">
        <f>'入力画面'!W204</f>
        <v>0</v>
      </c>
      <c r="W4" s="358">
        <f>'入力画面'!X204</f>
        <v>0</v>
      </c>
      <c r="X4" s="358">
        <f>'入力画面'!Y204</f>
        <v>0</v>
      </c>
      <c r="Y4" s="358">
        <f>'入力画面'!Z204</f>
        <v>0</v>
      </c>
      <c r="Z4" s="358">
        <f>'入力画面'!AA204</f>
        <v>0</v>
      </c>
      <c r="AA4" s="358">
        <f>'入力画面'!AB204</f>
        <v>0</v>
      </c>
      <c r="AB4" s="358">
        <f>'入力画面'!AC204</f>
        <v>0</v>
      </c>
      <c r="AC4" s="358">
        <f>'入力画面'!AD204</f>
        <v>0</v>
      </c>
      <c r="AD4" s="358">
        <f>'入力画面'!AE204</f>
        <v>0</v>
      </c>
      <c r="AE4" s="358">
        <f>'入力画面'!AF204</f>
        <v>0</v>
      </c>
      <c r="AF4" s="359">
        <f>'入力画面'!AG204</f>
        <v>0</v>
      </c>
    </row>
    <row r="5" spans="1:32" ht="13.5" customHeight="1">
      <c r="A5" s="101">
        <f>'入力画面'!B205</f>
        <v>0</v>
      </c>
      <c r="B5" s="102">
        <f>'入力画面'!C205</f>
        <v>0</v>
      </c>
      <c r="C5" s="90">
        <f>'入力画面'!D205</f>
        <v>0</v>
      </c>
      <c r="D5" s="357">
        <f>'入力画面'!E205</f>
        <v>0</v>
      </c>
      <c r="E5" s="358">
        <f>'入力画面'!F205</f>
        <v>0</v>
      </c>
      <c r="F5" s="358">
        <f>'入力画面'!G205</f>
        <v>0</v>
      </c>
      <c r="G5" s="358">
        <f>'入力画面'!H205</f>
        <v>0</v>
      </c>
      <c r="H5" s="358">
        <f>'入力画面'!I205</f>
        <v>0</v>
      </c>
      <c r="I5" s="358">
        <f>'入力画面'!J205</f>
        <v>0</v>
      </c>
      <c r="J5" s="358">
        <f>'入力画面'!K205</f>
        <v>0</v>
      </c>
      <c r="K5" s="358">
        <f>'入力画面'!L205</f>
        <v>0</v>
      </c>
      <c r="L5" s="358">
        <f>'入力画面'!M205</f>
        <v>0</v>
      </c>
      <c r="M5" s="358">
        <f>'入力画面'!N205</f>
        <v>0</v>
      </c>
      <c r="N5" s="358">
        <f>'入力画面'!O205</f>
        <v>0</v>
      </c>
      <c r="O5" s="358">
        <f>'入力画面'!P205</f>
        <v>0</v>
      </c>
      <c r="P5" s="358">
        <f>'入力画面'!Q205</f>
        <v>0</v>
      </c>
      <c r="Q5" s="358">
        <f>'入力画面'!R205</f>
        <v>0</v>
      </c>
      <c r="R5" s="358">
        <f>'入力画面'!S205</f>
        <v>0</v>
      </c>
      <c r="S5" s="358">
        <f>'入力画面'!T205</f>
        <v>0</v>
      </c>
      <c r="T5" s="358">
        <f>'入力画面'!U205</f>
        <v>0</v>
      </c>
      <c r="U5" s="358">
        <f>'入力画面'!V205</f>
        <v>0</v>
      </c>
      <c r="V5" s="358">
        <f>'入力画面'!W205</f>
        <v>0</v>
      </c>
      <c r="W5" s="358">
        <f>'入力画面'!X205</f>
        <v>0</v>
      </c>
      <c r="X5" s="358">
        <f>'入力画面'!Y205</f>
        <v>0</v>
      </c>
      <c r="Y5" s="358">
        <f>'入力画面'!Z205</f>
        <v>0</v>
      </c>
      <c r="Z5" s="358">
        <f>'入力画面'!AA205</f>
        <v>0</v>
      </c>
      <c r="AA5" s="358">
        <f>'入力画面'!AB205</f>
        <v>0</v>
      </c>
      <c r="AB5" s="358">
        <f>'入力画面'!AC205</f>
        <v>0</v>
      </c>
      <c r="AC5" s="358">
        <f>'入力画面'!AD205</f>
        <v>0</v>
      </c>
      <c r="AD5" s="358">
        <f>'入力画面'!AE205</f>
        <v>0</v>
      </c>
      <c r="AE5" s="358">
        <f>'入力画面'!AF205</f>
        <v>0</v>
      </c>
      <c r="AF5" s="359">
        <f>'入力画面'!AG205</f>
        <v>0</v>
      </c>
    </row>
    <row r="6" spans="1:32" ht="13.5" customHeight="1">
      <c r="A6" s="101">
        <f>'入力画面'!B206</f>
        <v>0</v>
      </c>
      <c r="B6" s="102">
        <f>'入力画面'!C206</f>
        <v>0</v>
      </c>
      <c r="C6" s="90">
        <f>'入力画面'!D206</f>
        <v>0</v>
      </c>
      <c r="D6" s="357">
        <f>'入力画面'!E206</f>
        <v>0</v>
      </c>
      <c r="E6" s="358">
        <f>'入力画面'!F206</f>
        <v>0</v>
      </c>
      <c r="F6" s="358">
        <f>'入力画面'!G206</f>
        <v>0</v>
      </c>
      <c r="G6" s="358">
        <f>'入力画面'!H206</f>
        <v>0</v>
      </c>
      <c r="H6" s="358">
        <f>'入力画面'!I206</f>
        <v>0</v>
      </c>
      <c r="I6" s="358">
        <f>'入力画面'!J206</f>
        <v>0</v>
      </c>
      <c r="J6" s="358">
        <f>'入力画面'!K206</f>
        <v>0</v>
      </c>
      <c r="K6" s="358">
        <f>'入力画面'!L206</f>
        <v>0</v>
      </c>
      <c r="L6" s="358">
        <f>'入力画面'!M206</f>
        <v>0</v>
      </c>
      <c r="M6" s="358">
        <f>'入力画面'!N206</f>
        <v>0</v>
      </c>
      <c r="N6" s="358">
        <f>'入力画面'!O206</f>
        <v>0</v>
      </c>
      <c r="O6" s="358">
        <f>'入力画面'!P206</f>
        <v>0</v>
      </c>
      <c r="P6" s="358">
        <f>'入力画面'!Q206</f>
        <v>0</v>
      </c>
      <c r="Q6" s="358">
        <f>'入力画面'!R206</f>
        <v>0</v>
      </c>
      <c r="R6" s="358">
        <f>'入力画面'!S206</f>
        <v>0</v>
      </c>
      <c r="S6" s="358">
        <f>'入力画面'!T206</f>
        <v>0</v>
      </c>
      <c r="T6" s="358">
        <f>'入力画面'!U206</f>
        <v>0</v>
      </c>
      <c r="U6" s="358">
        <f>'入力画面'!V206</f>
        <v>0</v>
      </c>
      <c r="V6" s="358">
        <f>'入力画面'!W206</f>
        <v>0</v>
      </c>
      <c r="W6" s="358">
        <f>'入力画面'!X206</f>
        <v>0</v>
      </c>
      <c r="X6" s="358">
        <f>'入力画面'!Y206</f>
        <v>0</v>
      </c>
      <c r="Y6" s="358">
        <f>'入力画面'!Z206</f>
        <v>0</v>
      </c>
      <c r="Z6" s="358">
        <f>'入力画面'!AA206</f>
        <v>0</v>
      </c>
      <c r="AA6" s="358">
        <f>'入力画面'!AB206</f>
        <v>0</v>
      </c>
      <c r="AB6" s="358">
        <f>'入力画面'!AC206</f>
        <v>0</v>
      </c>
      <c r="AC6" s="358">
        <f>'入力画面'!AD206</f>
        <v>0</v>
      </c>
      <c r="AD6" s="358">
        <f>'入力画面'!AE206</f>
        <v>0</v>
      </c>
      <c r="AE6" s="358">
        <f>'入力画面'!AF206</f>
        <v>0</v>
      </c>
      <c r="AF6" s="359">
        <f>'入力画面'!AG206</f>
        <v>0</v>
      </c>
    </row>
    <row r="7" spans="1:32" ht="13.5" customHeight="1">
      <c r="A7" s="101">
        <f>'入力画面'!B207</f>
        <v>0</v>
      </c>
      <c r="B7" s="102">
        <f>'入力画面'!C207</f>
        <v>0</v>
      </c>
      <c r="C7" s="90">
        <f>'入力画面'!D207</f>
        <v>0</v>
      </c>
      <c r="D7" s="357">
        <f>'入力画面'!E207</f>
        <v>0</v>
      </c>
      <c r="E7" s="358">
        <f>'入力画面'!F207</f>
        <v>0</v>
      </c>
      <c r="F7" s="358">
        <f>'入力画面'!G207</f>
        <v>0</v>
      </c>
      <c r="G7" s="358">
        <f>'入力画面'!H207</f>
        <v>0</v>
      </c>
      <c r="H7" s="358">
        <f>'入力画面'!I207</f>
        <v>0</v>
      </c>
      <c r="I7" s="358">
        <f>'入力画面'!J207</f>
        <v>0</v>
      </c>
      <c r="J7" s="358">
        <f>'入力画面'!K207</f>
        <v>0</v>
      </c>
      <c r="K7" s="358">
        <f>'入力画面'!L207</f>
        <v>0</v>
      </c>
      <c r="L7" s="358">
        <f>'入力画面'!M207</f>
        <v>0</v>
      </c>
      <c r="M7" s="358">
        <f>'入力画面'!N207</f>
        <v>0</v>
      </c>
      <c r="N7" s="358">
        <f>'入力画面'!O207</f>
        <v>0</v>
      </c>
      <c r="O7" s="358">
        <f>'入力画面'!P207</f>
        <v>0</v>
      </c>
      <c r="P7" s="358">
        <f>'入力画面'!Q207</f>
        <v>0</v>
      </c>
      <c r="Q7" s="358">
        <f>'入力画面'!R207</f>
        <v>0</v>
      </c>
      <c r="R7" s="358">
        <f>'入力画面'!S207</f>
        <v>0</v>
      </c>
      <c r="S7" s="358">
        <f>'入力画面'!T207</f>
        <v>0</v>
      </c>
      <c r="T7" s="358">
        <f>'入力画面'!U207</f>
        <v>0</v>
      </c>
      <c r="U7" s="358">
        <f>'入力画面'!V207</f>
        <v>0</v>
      </c>
      <c r="V7" s="358">
        <f>'入力画面'!W207</f>
        <v>0</v>
      </c>
      <c r="W7" s="358">
        <f>'入力画面'!X207</f>
        <v>0</v>
      </c>
      <c r="X7" s="358">
        <f>'入力画面'!Y207</f>
        <v>0</v>
      </c>
      <c r="Y7" s="358">
        <f>'入力画面'!Z207</f>
        <v>0</v>
      </c>
      <c r="Z7" s="358">
        <f>'入力画面'!AA207</f>
        <v>0</v>
      </c>
      <c r="AA7" s="358">
        <f>'入力画面'!AB207</f>
        <v>0</v>
      </c>
      <c r="AB7" s="358">
        <f>'入力画面'!AC207</f>
        <v>0</v>
      </c>
      <c r="AC7" s="358">
        <f>'入力画面'!AD207</f>
        <v>0</v>
      </c>
      <c r="AD7" s="358">
        <f>'入力画面'!AE207</f>
        <v>0</v>
      </c>
      <c r="AE7" s="358">
        <f>'入力画面'!AF207</f>
        <v>0</v>
      </c>
      <c r="AF7" s="359">
        <f>'入力画面'!AG207</f>
        <v>0</v>
      </c>
    </row>
    <row r="8" spans="1:32" ht="13.5" customHeight="1">
      <c r="A8" s="103">
        <f>'入力画面'!B208</f>
        <v>0</v>
      </c>
      <c r="B8" s="104">
        <f>'入力画面'!C208</f>
        <v>0</v>
      </c>
      <c r="C8" s="89">
        <f>'入力画面'!D208</f>
        <v>0</v>
      </c>
      <c r="D8" s="360">
        <f>'入力画面'!E208</f>
        <v>0</v>
      </c>
      <c r="E8" s="361">
        <f>'入力画面'!F208</f>
        <v>0</v>
      </c>
      <c r="F8" s="361">
        <f>'入力画面'!G208</f>
        <v>0</v>
      </c>
      <c r="G8" s="361">
        <f>'入力画面'!H208</f>
        <v>0</v>
      </c>
      <c r="H8" s="361">
        <f>'入力画面'!I208</f>
        <v>0</v>
      </c>
      <c r="I8" s="361">
        <f>'入力画面'!J208</f>
        <v>0</v>
      </c>
      <c r="J8" s="361">
        <f>'入力画面'!K208</f>
        <v>0</v>
      </c>
      <c r="K8" s="361">
        <f>'入力画面'!L208</f>
        <v>0</v>
      </c>
      <c r="L8" s="361">
        <f>'入力画面'!M208</f>
        <v>0</v>
      </c>
      <c r="M8" s="361">
        <f>'入力画面'!N208</f>
        <v>0</v>
      </c>
      <c r="N8" s="361">
        <f>'入力画面'!O208</f>
        <v>0</v>
      </c>
      <c r="O8" s="361">
        <f>'入力画面'!P208</f>
        <v>0</v>
      </c>
      <c r="P8" s="361">
        <f>'入力画面'!Q208</f>
        <v>0</v>
      </c>
      <c r="Q8" s="361">
        <f>'入力画面'!R208</f>
        <v>0</v>
      </c>
      <c r="R8" s="361">
        <f>'入力画面'!S208</f>
        <v>0</v>
      </c>
      <c r="S8" s="361">
        <f>'入力画面'!T208</f>
        <v>0</v>
      </c>
      <c r="T8" s="361">
        <f>'入力画面'!U208</f>
        <v>0</v>
      </c>
      <c r="U8" s="361">
        <f>'入力画面'!V208</f>
        <v>0</v>
      </c>
      <c r="V8" s="361">
        <f>'入力画面'!W208</f>
        <v>0</v>
      </c>
      <c r="W8" s="361">
        <f>'入力画面'!X208</f>
        <v>0</v>
      </c>
      <c r="X8" s="361">
        <f>'入力画面'!Y208</f>
        <v>0</v>
      </c>
      <c r="Y8" s="361">
        <f>'入力画面'!Z208</f>
        <v>0</v>
      </c>
      <c r="Z8" s="361">
        <f>'入力画面'!AA208</f>
        <v>0</v>
      </c>
      <c r="AA8" s="361">
        <f>'入力画面'!AB208</f>
        <v>0</v>
      </c>
      <c r="AB8" s="361">
        <f>'入力画面'!AC208</f>
        <v>0</v>
      </c>
      <c r="AC8" s="361">
        <f>'入力画面'!AD208</f>
        <v>0</v>
      </c>
      <c r="AD8" s="361">
        <f>'入力画面'!AE208</f>
        <v>0</v>
      </c>
      <c r="AE8" s="361">
        <f>'入力画面'!AF208</f>
        <v>0</v>
      </c>
      <c r="AF8" s="362">
        <f>'入力画面'!AG208</f>
        <v>0</v>
      </c>
    </row>
    <row r="9" ht="13.5" customHeight="1">
      <c r="J9" s="78"/>
    </row>
    <row r="10" spans="1:26" ht="13.5" customHeight="1">
      <c r="A10" s="93"/>
      <c r="B10" s="93"/>
      <c r="C10" s="94" t="s">
        <v>265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3.5" customHeight="1">
      <c r="A11" s="106" t="s">
        <v>275</v>
      </c>
      <c r="B11" s="96"/>
      <c r="C11" s="97" t="s">
        <v>266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3.5" customHeight="1" thickBot="1">
      <c r="A12" s="98" t="s">
        <v>7</v>
      </c>
      <c r="B12" s="99" t="s">
        <v>8</v>
      </c>
      <c r="C12" s="100" t="s"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3.5" customHeight="1" thickTop="1">
      <c r="A13" s="101">
        <v>0</v>
      </c>
      <c r="B13" s="102">
        <v>0</v>
      </c>
      <c r="C13" s="90"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3.5" customHeight="1">
      <c r="A14" s="101">
        <v>0</v>
      </c>
      <c r="B14" s="102">
        <v>0</v>
      </c>
      <c r="C14" s="90"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3.5" customHeight="1">
      <c r="A15" s="101">
        <v>0</v>
      </c>
      <c r="B15" s="102">
        <v>0</v>
      </c>
      <c r="C15" s="90"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3.5" customHeight="1">
      <c r="A16" s="101">
        <v>0</v>
      </c>
      <c r="B16" s="102">
        <v>0</v>
      </c>
      <c r="C16" s="90"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3.5" customHeight="1">
      <c r="A17" s="103">
        <v>0</v>
      </c>
      <c r="B17" s="104">
        <v>0</v>
      </c>
      <c r="C17" s="89"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3.5" customHeight="1">
      <c r="J18" s="78"/>
    </row>
    <row r="19" spans="1:10" ht="13.5" customHeight="1">
      <c r="A19" s="107" t="s">
        <v>276</v>
      </c>
      <c r="J19" s="78"/>
    </row>
    <row r="20" spans="1:10" ht="13.5" customHeight="1" thickBot="1">
      <c r="A20" s="108" t="str">
        <f>'白血球減少'!B203</f>
        <v>商品名</v>
      </c>
      <c r="B20" s="109" t="str">
        <f>'白血球減少'!C203</f>
        <v>一般名</v>
      </c>
      <c r="C20" s="346" t="str">
        <f>'白血球減少'!D203</f>
        <v>略号</v>
      </c>
      <c r="D20" s="108" t="str">
        <f>'白血球減少'!E203</f>
        <v>nadir</v>
      </c>
      <c r="E20" s="345" t="str">
        <f>'白血球減少'!F203</f>
        <v>回復日</v>
      </c>
      <c r="F20" s="345" t="str">
        <f>'白血球減少'!G203</f>
        <v>開始日</v>
      </c>
      <c r="G20" s="346" t="str">
        <f>'白血球減少'!H203</f>
        <v>終了日</v>
      </c>
      <c r="I20" s="111"/>
      <c r="J20" s="78"/>
    </row>
    <row r="21" spans="1:9" ht="13.5" customHeight="1" thickTop="1">
      <c r="A21" s="366">
        <f>'白血球減少'!B204</f>
        <v>0</v>
      </c>
      <c r="B21" s="367">
        <f>'白血球減少'!C204</f>
        <v>0</v>
      </c>
      <c r="C21" s="347">
        <f>'白血球減少'!D204</f>
        <v>0</v>
      </c>
      <c r="D21" s="366">
        <f>'白血球減少'!E204</f>
        <v>0</v>
      </c>
      <c r="E21" s="369">
        <f>'白血球減少'!F204</f>
        <v>0</v>
      </c>
      <c r="F21" s="369">
        <f>'白血球減少'!G204</f>
        <v>0</v>
      </c>
      <c r="G21" s="347">
        <f>'白血球減少'!H204</f>
        <v>0</v>
      </c>
      <c r="I21" s="111"/>
    </row>
    <row r="22" spans="1:19" ht="13.5" customHeight="1">
      <c r="A22" s="112">
        <f>'白血球減少'!B205</f>
        <v>0</v>
      </c>
      <c r="B22" s="113">
        <f>'白血球減少'!C205</f>
        <v>0</v>
      </c>
      <c r="C22" s="348">
        <f>'白血球減少'!D205</f>
        <v>0</v>
      </c>
      <c r="D22" s="112">
        <f>'白血球減少'!E205</f>
        <v>0</v>
      </c>
      <c r="E22" s="102">
        <f>'白血球減少'!F205</f>
        <v>0</v>
      </c>
      <c r="F22" s="102">
        <f>'白血球減少'!G205</f>
        <v>0</v>
      </c>
      <c r="G22" s="348">
        <f>'白血球減少'!H205</f>
        <v>0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1:19" ht="13.5" customHeight="1">
      <c r="A23" s="112">
        <f>'白血球減少'!B206</f>
        <v>0</v>
      </c>
      <c r="B23" s="113">
        <f>'白血球減少'!C206</f>
        <v>0</v>
      </c>
      <c r="C23" s="348">
        <f>'白血球減少'!D206</f>
        <v>0</v>
      </c>
      <c r="D23" s="112">
        <f>'白血球減少'!E206</f>
        <v>0</v>
      </c>
      <c r="E23" s="102">
        <f>'白血球減少'!F206</f>
        <v>0</v>
      </c>
      <c r="F23" s="102">
        <f>'白血球減少'!G206</f>
        <v>0</v>
      </c>
      <c r="G23" s="348">
        <f>'白血球減少'!H206</f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</row>
    <row r="24" spans="1:19" ht="13.5" customHeight="1">
      <c r="A24" s="112">
        <f>'白血球減少'!B207</f>
        <v>0</v>
      </c>
      <c r="B24" s="113">
        <f>'白血球減少'!C207</f>
        <v>0</v>
      </c>
      <c r="C24" s="348">
        <f>'白血球減少'!D207</f>
        <v>0</v>
      </c>
      <c r="D24" s="112">
        <f>'白血球減少'!E207</f>
        <v>0</v>
      </c>
      <c r="E24" s="102">
        <f>'白血球減少'!F207</f>
        <v>0</v>
      </c>
      <c r="F24" s="102">
        <f>'白血球減少'!G207</f>
        <v>0</v>
      </c>
      <c r="G24" s="348">
        <f>'白血球減少'!H207</f>
        <v>0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</row>
    <row r="25" spans="1:19" ht="13.5" customHeight="1">
      <c r="A25" s="115">
        <f>'白血球減少'!B208</f>
        <v>0</v>
      </c>
      <c r="B25" s="116">
        <f>'白血球減少'!C208</f>
        <v>0</v>
      </c>
      <c r="C25" s="365">
        <f>'白血球減少'!D208</f>
        <v>0</v>
      </c>
      <c r="D25" s="115">
        <f>'白血球減少'!E208</f>
        <v>0</v>
      </c>
      <c r="E25" s="104">
        <f>'白血球減少'!F208</f>
        <v>0</v>
      </c>
      <c r="F25" s="104">
        <f>'白血球減少'!G208</f>
        <v>0</v>
      </c>
      <c r="G25" s="365">
        <f>'白血球減少'!H208</f>
        <v>0</v>
      </c>
      <c r="J25" s="55"/>
      <c r="K25" s="55"/>
      <c r="L25" s="55"/>
      <c r="M25" s="55"/>
      <c r="N25" s="55"/>
      <c r="O25" s="55"/>
      <c r="P25" s="55"/>
      <c r="Q25" s="55"/>
      <c r="R25" s="55"/>
      <c r="S25" s="55"/>
    </row>
    <row r="26" spans="1:19" ht="13.5" customHeight="1">
      <c r="A26" s="364"/>
      <c r="B26" s="364"/>
      <c r="C26" s="364"/>
      <c r="D26" s="115">
        <f>IF(ISERROR(SMALL(D21:D25,COUNTIF(D21:D25,0)+1)),"",SMALL(D21:D25,COUNTIF(D21:D25,0)+1))</f>
      </c>
      <c r="E26" s="104">
        <f>MAX(E21:E25)</f>
        <v>0</v>
      </c>
      <c r="F26" s="104">
        <f>IF(ISERROR(SMALL(F21:F25,COUNTIF(F21:F25,0)+1)),"",SMALL(F21:F25,COUNTIF(F21:F25,0)+1))</f>
      </c>
      <c r="G26" s="365">
        <f>MAX(G21:G25)</f>
        <v>0</v>
      </c>
      <c r="J26" s="55"/>
      <c r="K26" s="55"/>
      <c r="L26" s="55"/>
      <c r="M26" s="55"/>
      <c r="N26" s="55"/>
      <c r="O26" s="55"/>
      <c r="P26" s="55"/>
      <c r="Q26" s="55"/>
      <c r="R26" s="55"/>
      <c r="S26" s="55"/>
    </row>
    <row r="27" spans="10:19" ht="13.5" customHeight="1"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1:19" ht="13.5" customHeight="1">
      <c r="A28" s="107" t="s">
        <v>277</v>
      </c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1:19" ht="13.5" customHeight="1" thickBot="1">
      <c r="A29" s="108" t="str">
        <f>'赤血球減少'!B203</f>
        <v>商品名</v>
      </c>
      <c r="B29" s="109" t="str">
        <f>'赤血球減少'!C203</f>
        <v>一般名</v>
      </c>
      <c r="C29" s="110" t="str">
        <f>'赤血球減少'!D203</f>
        <v>略号</v>
      </c>
      <c r="D29" s="108" t="str">
        <f>'赤血球減少'!E203</f>
        <v>nadir</v>
      </c>
      <c r="E29" s="345" t="str">
        <f>'赤血球減少'!F203</f>
        <v>回復日</v>
      </c>
      <c r="F29" s="345" t="str">
        <f>'赤血球減少'!G203</f>
        <v>開始日</v>
      </c>
      <c r="G29" s="346" t="str">
        <f>'赤血球減少'!H203</f>
        <v>終了日</v>
      </c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13.5" customHeight="1" thickTop="1">
      <c r="A30" s="366">
        <f>'赤血球減少'!B204</f>
        <v>0</v>
      </c>
      <c r="B30" s="367">
        <f>'赤血球減少'!C204</f>
        <v>0</v>
      </c>
      <c r="C30" s="368">
        <f>'赤血球減少'!D204</f>
        <v>0</v>
      </c>
      <c r="D30" s="366">
        <f>'赤血球減少'!E204</f>
        <v>0</v>
      </c>
      <c r="E30" s="369">
        <f>'赤血球減少'!F204</f>
        <v>0</v>
      </c>
      <c r="F30" s="369">
        <f>'赤血球減少'!G204</f>
        <v>0</v>
      </c>
      <c r="G30" s="347">
        <f>'赤血球減少'!H204</f>
        <v>0</v>
      </c>
      <c r="J30" s="55"/>
      <c r="K30" s="55"/>
      <c r="L30" s="55"/>
      <c r="M30" s="55"/>
      <c r="N30" s="55"/>
      <c r="O30" s="55"/>
      <c r="P30" s="55"/>
      <c r="Q30" s="55"/>
      <c r="R30" s="55"/>
      <c r="S30" s="55"/>
    </row>
    <row r="31" spans="1:7" ht="13.5" customHeight="1">
      <c r="A31" s="112">
        <f>'赤血球減少'!B205</f>
        <v>0</v>
      </c>
      <c r="B31" s="113">
        <f>'赤血球減少'!C205</f>
        <v>0</v>
      </c>
      <c r="C31" s="114">
        <f>'赤血球減少'!D205</f>
        <v>0</v>
      </c>
      <c r="D31" s="370">
        <f>'赤血球減少'!E205</f>
        <v>0</v>
      </c>
      <c r="E31" s="371">
        <f>'赤血球減少'!F205</f>
        <v>0</v>
      </c>
      <c r="F31" s="371">
        <f>'赤血球減少'!G205</f>
        <v>0</v>
      </c>
      <c r="G31" s="372">
        <f>'赤血球減少'!H205</f>
        <v>0</v>
      </c>
    </row>
    <row r="32" spans="1:7" ht="13.5" customHeight="1">
      <c r="A32" s="112">
        <f>'赤血球減少'!B206</f>
        <v>0</v>
      </c>
      <c r="B32" s="113">
        <f>'赤血球減少'!C206</f>
        <v>0</v>
      </c>
      <c r="C32" s="114">
        <f>'赤血球減少'!D206</f>
        <v>0</v>
      </c>
      <c r="D32" s="370">
        <f>'赤血球減少'!E206</f>
        <v>0</v>
      </c>
      <c r="E32" s="371">
        <f>'赤血球減少'!F206</f>
        <v>0</v>
      </c>
      <c r="F32" s="371">
        <f>'赤血球減少'!G206</f>
        <v>0</v>
      </c>
      <c r="G32" s="372">
        <f>'赤血球減少'!H206</f>
        <v>0</v>
      </c>
    </row>
    <row r="33" spans="1:7" ht="13.5" customHeight="1">
      <c r="A33" s="112">
        <f>'赤血球減少'!B207</f>
        <v>0</v>
      </c>
      <c r="B33" s="113">
        <f>'赤血球減少'!C207</f>
        <v>0</v>
      </c>
      <c r="C33" s="114">
        <f>'赤血球減少'!D207</f>
        <v>0</v>
      </c>
      <c r="D33" s="370">
        <f>'赤血球減少'!E207</f>
        <v>0</v>
      </c>
      <c r="E33" s="371">
        <f>'赤血球減少'!F207</f>
        <v>0</v>
      </c>
      <c r="F33" s="371">
        <f>'赤血球減少'!G207</f>
        <v>0</v>
      </c>
      <c r="G33" s="372">
        <f>'赤血球減少'!H207</f>
        <v>0</v>
      </c>
    </row>
    <row r="34" spans="1:7" ht="13.5" customHeight="1">
      <c r="A34" s="115">
        <f>'赤血球減少'!B208</f>
        <v>0</v>
      </c>
      <c r="B34" s="116">
        <f>'赤血球減少'!C208</f>
        <v>0</v>
      </c>
      <c r="C34" s="117">
        <f>'赤血球減少'!D208</f>
        <v>0</v>
      </c>
      <c r="D34" s="216">
        <f>'赤血球減少'!E208</f>
        <v>0</v>
      </c>
      <c r="E34" s="349">
        <f>'赤血球減少'!F208</f>
        <v>0</v>
      </c>
      <c r="F34" s="349">
        <f>'赤血球減少'!G208</f>
        <v>0</v>
      </c>
      <c r="G34" s="217">
        <f>'赤血球減少'!H208</f>
        <v>0</v>
      </c>
    </row>
    <row r="35" spans="1:7" ht="13.5" customHeight="1">
      <c r="A35" s="364"/>
      <c r="B35" s="364"/>
      <c r="C35" s="364"/>
      <c r="D35" s="115">
        <f>IF(ISERROR(SMALL(D30:D34,COUNTIF(D30:D34,0)+1)),"",SMALL(D30:D34,COUNTIF(D30:D34,0)+1))</f>
      </c>
      <c r="E35" s="104">
        <f>MAX(E30:E34)</f>
        <v>0</v>
      </c>
      <c r="F35" s="104">
        <f>IF(ISERROR(SMALL(F30:F34,COUNTIF(F30:F34,0)+1)),"",SMALL(F30:F34,COUNTIF(F30:F34,0)+1))</f>
      </c>
      <c r="G35" s="365">
        <f>MAX(G30:G34)</f>
        <v>0</v>
      </c>
    </row>
    <row r="37" ht="13.5" customHeight="1">
      <c r="A37" s="107" t="s">
        <v>278</v>
      </c>
    </row>
    <row r="38" spans="1:7" ht="13.5" customHeight="1" thickBot="1">
      <c r="A38" s="108" t="str">
        <f>'血小板減少'!B203</f>
        <v>商品名</v>
      </c>
      <c r="B38" s="109" t="str">
        <f>'血小板減少'!C203</f>
        <v>一般名</v>
      </c>
      <c r="C38" s="110" t="str">
        <f>'血小板減少'!D203</f>
        <v>略号</v>
      </c>
      <c r="D38" s="108" t="str">
        <f>'血小板減少'!E203</f>
        <v>nadir</v>
      </c>
      <c r="E38" s="345" t="str">
        <f>'血小板減少'!F203</f>
        <v>回復日</v>
      </c>
      <c r="F38" s="345" t="str">
        <f>'血小板減少'!G203</f>
        <v>開始日</v>
      </c>
      <c r="G38" s="346" t="str">
        <f>'血小板減少'!H203</f>
        <v>終了日</v>
      </c>
    </row>
    <row r="39" spans="1:7" ht="13.5" customHeight="1" thickTop="1">
      <c r="A39" s="112">
        <f>'血小板減少'!B204</f>
        <v>0</v>
      </c>
      <c r="B39" s="113">
        <f>'血小板減少'!C204</f>
        <v>0</v>
      </c>
      <c r="C39" s="114">
        <f>'血小板減少'!D204</f>
        <v>0</v>
      </c>
      <c r="D39" s="366">
        <f>'血小板減少'!E204</f>
        <v>0</v>
      </c>
      <c r="E39" s="369">
        <f>'血小板減少'!F204</f>
        <v>0</v>
      </c>
      <c r="F39" s="369">
        <f>'血小板減少'!G204</f>
        <v>0</v>
      </c>
      <c r="G39" s="347">
        <f>'血小板減少'!H204</f>
        <v>0</v>
      </c>
    </row>
    <row r="40" spans="1:7" ht="13.5" customHeight="1">
      <c r="A40" s="112">
        <f>'血小板減少'!B205</f>
        <v>0</v>
      </c>
      <c r="B40" s="113">
        <f>'血小板減少'!C205</f>
        <v>0</v>
      </c>
      <c r="C40" s="114">
        <f>'血小板減少'!D205</f>
        <v>0</v>
      </c>
      <c r="D40" s="370">
        <f>'血小板減少'!E205</f>
        <v>0</v>
      </c>
      <c r="E40" s="371">
        <f>'血小板減少'!F205</f>
        <v>0</v>
      </c>
      <c r="F40" s="371">
        <f>'血小板減少'!G205</f>
        <v>0</v>
      </c>
      <c r="G40" s="372">
        <f>'血小板減少'!H205</f>
        <v>0</v>
      </c>
    </row>
    <row r="41" spans="1:7" ht="13.5" customHeight="1">
      <c r="A41" s="112">
        <f>'血小板減少'!B206</f>
        <v>0</v>
      </c>
      <c r="B41" s="113">
        <f>'血小板減少'!C206</f>
        <v>0</v>
      </c>
      <c r="C41" s="114">
        <f>'血小板減少'!D206</f>
        <v>0</v>
      </c>
      <c r="D41" s="370">
        <f>'血小板減少'!E206</f>
        <v>0</v>
      </c>
      <c r="E41" s="371">
        <f>'血小板減少'!F206</f>
        <v>0</v>
      </c>
      <c r="F41" s="371">
        <f>'血小板減少'!G206</f>
        <v>0</v>
      </c>
      <c r="G41" s="372">
        <f>'血小板減少'!H206</f>
        <v>0</v>
      </c>
    </row>
    <row r="42" spans="1:7" ht="13.5" customHeight="1">
      <c r="A42" s="112">
        <f>'血小板減少'!B207</f>
        <v>0</v>
      </c>
      <c r="B42" s="113">
        <f>'血小板減少'!C207</f>
        <v>0</v>
      </c>
      <c r="C42" s="114">
        <f>'血小板減少'!D207</f>
        <v>0</v>
      </c>
      <c r="D42" s="370">
        <f>'血小板減少'!E207</f>
        <v>0</v>
      </c>
      <c r="E42" s="371">
        <f>'血小板減少'!F207</f>
        <v>0</v>
      </c>
      <c r="F42" s="371">
        <f>'血小板減少'!G207</f>
        <v>0</v>
      </c>
      <c r="G42" s="372">
        <f>'血小板減少'!H207</f>
        <v>0</v>
      </c>
    </row>
    <row r="43" spans="1:7" ht="13.5" customHeight="1">
      <c r="A43" s="115">
        <f>'血小板減少'!B208</f>
        <v>0</v>
      </c>
      <c r="B43" s="116">
        <f>'血小板減少'!C208</f>
        <v>0</v>
      </c>
      <c r="C43" s="117">
        <f>'血小板減少'!D208</f>
        <v>0</v>
      </c>
      <c r="D43" s="216">
        <f>'血小板減少'!E208</f>
        <v>0</v>
      </c>
      <c r="E43" s="349">
        <f>'血小板減少'!F208</f>
        <v>0</v>
      </c>
      <c r="F43" s="349">
        <f>'血小板減少'!G208</f>
        <v>0</v>
      </c>
      <c r="G43" s="217">
        <f>'血小板減少'!H208</f>
        <v>0</v>
      </c>
    </row>
    <row r="44" spans="4:7" ht="13.5" customHeight="1">
      <c r="D44" s="115">
        <f>IF(ISERROR(SMALL(D39:D43,COUNTIF(D39:D43,0)+1)),"",SMALL(D39:D43,COUNTIF(D39:D43,0)+1))</f>
      </c>
      <c r="E44" s="104">
        <f>MAX(E39:E43)</f>
        <v>0</v>
      </c>
      <c r="F44" s="104">
        <f>IF(ISERROR(SMALL(F39:F43,COUNTIF(F39:F43,0)+1)),"",SMALL(F39:F43,COUNTIF(F39:F43,0)+1))</f>
      </c>
      <c r="G44" s="365">
        <f>MAX(G39:G43)</f>
        <v>0</v>
      </c>
    </row>
  </sheetData>
  <sheetProtection/>
  <conditionalFormatting sqref="D1:AF1">
    <cfRule type="cellIs" priority="1" dxfId="5" operator="greaterThanOrEqual" stopIfTrue="1">
      <formula>20</formula>
    </cfRule>
    <cfRule type="cellIs" priority="2" dxfId="6" operator="greaterThanOrEqual" stopIfTrue="1">
      <formula>10</formula>
    </cfRule>
  </conditionalFormatting>
  <printOptions horizontalCentered="1" verticalCentered="1"/>
  <pageMargins left="0" right="0" top="0" bottom="0" header="0.51" footer="0.51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V3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9.00390625" style="0" customWidth="1"/>
    <col min="2" max="2" width="9.75390625" style="0" customWidth="1"/>
    <col min="3" max="3" width="9.375" style="0" customWidth="1"/>
    <col min="4" max="4" width="14.375" style="0" customWidth="1"/>
    <col min="5" max="6" width="4.875" style="0" customWidth="1"/>
    <col min="7" max="33" width="4.00390625" style="0" customWidth="1"/>
  </cols>
  <sheetData>
    <row r="1" spans="1:33" s="197" customFormat="1" ht="18" customHeight="1" thickBot="1">
      <c r="A1" s="498" t="str">
        <f>'作成用'!$A$1</f>
        <v>嘔吐リスク　</v>
      </c>
      <c r="B1" s="499" t="s">
        <v>247</v>
      </c>
      <c r="C1" s="499"/>
      <c r="D1" s="499"/>
      <c r="E1" s="498" t="str">
        <f>$A$4&amp;IF(A5=0,""," / "&amp;A5)&amp;IF(A6=0,""," / "&amp;A6)&amp;IF(A7=0,""," / "&amp;A7)&amp;IF(A9=0,""," / "&amp;A9)</f>
        <v>0</v>
      </c>
      <c r="F1" s="7"/>
      <c r="G1" s="5"/>
      <c r="I1" s="5"/>
      <c r="J1" s="5"/>
      <c r="K1" s="5"/>
      <c r="M1" s="626" t="s">
        <v>245</v>
      </c>
      <c r="N1" s="626"/>
      <c r="O1" s="8">
        <v>1</v>
      </c>
      <c r="P1" s="5" t="s">
        <v>214</v>
      </c>
      <c r="Q1" s="5"/>
      <c r="R1" s="5"/>
      <c r="S1" s="198"/>
      <c r="T1" s="500"/>
      <c r="U1" s="199"/>
      <c r="V1" s="199"/>
      <c r="W1" s="199"/>
      <c r="X1" s="199"/>
      <c r="Y1" s="199"/>
      <c r="Z1" s="200"/>
      <c r="AA1" s="626"/>
      <c r="AB1" s="626"/>
      <c r="AC1" s="201"/>
      <c r="AD1" s="7"/>
      <c r="AE1" s="7"/>
      <c r="AF1" s="202"/>
      <c r="AG1" s="198"/>
    </row>
    <row r="2" spans="1:33" s="80" customFormat="1" ht="17.25" customHeight="1" thickTop="1">
      <c r="A2" s="81"/>
      <c r="B2" s="81"/>
      <c r="C2" s="81"/>
      <c r="D2" s="82"/>
      <c r="E2" s="501" t="s">
        <v>215</v>
      </c>
      <c r="F2" s="502">
        <v>1</v>
      </c>
      <c r="G2" s="502">
        <v>2</v>
      </c>
      <c r="H2" s="502">
        <v>3</v>
      </c>
      <c r="I2" s="502">
        <v>4</v>
      </c>
      <c r="J2" s="502">
        <v>5</v>
      </c>
      <c r="K2" s="502">
        <v>6</v>
      </c>
      <c r="L2" s="501">
        <v>7</v>
      </c>
      <c r="M2" s="502">
        <v>8</v>
      </c>
      <c r="N2" s="502">
        <v>9</v>
      </c>
      <c r="O2" s="502">
        <v>10</v>
      </c>
      <c r="P2" s="502">
        <v>11</v>
      </c>
      <c r="Q2" s="502">
        <v>12</v>
      </c>
      <c r="R2" s="502">
        <v>13</v>
      </c>
      <c r="S2" s="501">
        <v>14</v>
      </c>
      <c r="T2" s="502">
        <v>15</v>
      </c>
      <c r="U2" s="502">
        <v>16</v>
      </c>
      <c r="V2" s="502">
        <v>17</v>
      </c>
      <c r="W2" s="502">
        <v>18</v>
      </c>
      <c r="X2" s="502">
        <v>19</v>
      </c>
      <c r="Y2" s="502">
        <v>20</v>
      </c>
      <c r="Z2" s="501">
        <v>21</v>
      </c>
      <c r="AA2" s="502">
        <v>22</v>
      </c>
      <c r="AB2" s="502">
        <v>23</v>
      </c>
      <c r="AC2" s="502">
        <v>24</v>
      </c>
      <c r="AD2" s="502">
        <v>25</v>
      </c>
      <c r="AE2" s="502">
        <v>26</v>
      </c>
      <c r="AF2" s="502">
        <v>27</v>
      </c>
      <c r="AG2" s="501">
        <v>28</v>
      </c>
    </row>
    <row r="3" spans="1:33" s="26" customFormat="1" ht="15.75" customHeight="1" thickBot="1">
      <c r="A3" s="134" t="s">
        <v>216</v>
      </c>
      <c r="B3" s="134" t="s">
        <v>217</v>
      </c>
      <c r="C3" s="134" t="s">
        <v>311</v>
      </c>
      <c r="D3" s="573" t="s">
        <v>218</v>
      </c>
      <c r="E3" s="27" t="s">
        <v>219</v>
      </c>
      <c r="F3" s="28" t="s">
        <v>219</v>
      </c>
      <c r="G3" s="28" t="s">
        <v>219</v>
      </c>
      <c r="H3" s="28" t="s">
        <v>219</v>
      </c>
      <c r="I3" s="28" t="s">
        <v>219</v>
      </c>
      <c r="J3" s="28" t="s">
        <v>219</v>
      </c>
      <c r="K3" s="28" t="s">
        <v>219</v>
      </c>
      <c r="L3" s="29" t="s">
        <v>219</v>
      </c>
      <c r="M3" s="30" t="s">
        <v>219</v>
      </c>
      <c r="N3" s="28" t="s">
        <v>219</v>
      </c>
      <c r="O3" s="28" t="s">
        <v>219</v>
      </c>
      <c r="P3" s="28" t="s">
        <v>219</v>
      </c>
      <c r="Q3" s="28" t="s">
        <v>219</v>
      </c>
      <c r="R3" s="28" t="s">
        <v>219</v>
      </c>
      <c r="S3" s="31" t="s">
        <v>219</v>
      </c>
      <c r="T3" s="28" t="s">
        <v>219</v>
      </c>
      <c r="U3" s="28" t="s">
        <v>219</v>
      </c>
      <c r="V3" s="28" t="s">
        <v>219</v>
      </c>
      <c r="W3" s="28" t="s">
        <v>219</v>
      </c>
      <c r="X3" s="28" t="s">
        <v>219</v>
      </c>
      <c r="Y3" s="28" t="s">
        <v>219</v>
      </c>
      <c r="Z3" s="29" t="s">
        <v>219</v>
      </c>
      <c r="AA3" s="30" t="s">
        <v>219</v>
      </c>
      <c r="AB3" s="28" t="s">
        <v>219</v>
      </c>
      <c r="AC3" s="28" t="s">
        <v>219</v>
      </c>
      <c r="AD3" s="28" t="s">
        <v>219</v>
      </c>
      <c r="AE3" s="28" t="s">
        <v>219</v>
      </c>
      <c r="AF3" s="28" t="s">
        <v>219</v>
      </c>
      <c r="AG3" s="31" t="s">
        <v>219</v>
      </c>
    </row>
    <row r="4" spans="1:33" s="32" customFormat="1" ht="18.75" customHeight="1" thickTop="1">
      <c r="A4" s="228">
        <f>'集計画面'!B4</f>
        <v>0</v>
      </c>
      <c r="B4" s="221"/>
      <c r="C4" s="229"/>
      <c r="D4" s="230"/>
      <c r="E4" s="230"/>
      <c r="F4" s="231"/>
      <c r="G4" s="232"/>
      <c r="H4" s="232"/>
      <c r="I4" s="232"/>
      <c r="J4" s="232"/>
      <c r="K4" s="232"/>
      <c r="L4" s="230"/>
      <c r="M4" s="233"/>
      <c r="N4" s="232"/>
      <c r="O4" s="232"/>
      <c r="P4" s="232"/>
      <c r="Q4" s="232"/>
      <c r="R4" s="232"/>
      <c r="S4" s="230"/>
      <c r="T4" s="233"/>
      <c r="U4" s="232"/>
      <c r="V4" s="232"/>
      <c r="W4" s="232"/>
      <c r="X4" s="232"/>
      <c r="Y4" s="232"/>
      <c r="Z4" s="230"/>
      <c r="AA4" s="232"/>
      <c r="AB4" s="232"/>
      <c r="AC4" s="232"/>
      <c r="AD4" s="232"/>
      <c r="AE4" s="232"/>
      <c r="AF4" s="232"/>
      <c r="AG4" s="230"/>
    </row>
    <row r="5" spans="1:33" s="32" customFormat="1" ht="18.75" customHeight="1">
      <c r="A5" s="222">
        <f>'集計画面'!B5</f>
        <v>0</v>
      </c>
      <c r="B5" s="234"/>
      <c r="C5" s="235"/>
      <c r="D5" s="236"/>
      <c r="E5" s="236"/>
      <c r="F5" s="237"/>
      <c r="G5" s="238"/>
      <c r="H5" s="238"/>
      <c r="I5" s="238"/>
      <c r="J5" s="238"/>
      <c r="K5" s="238"/>
      <c r="L5" s="236"/>
      <c r="M5" s="239"/>
      <c r="N5" s="238"/>
      <c r="O5" s="238"/>
      <c r="P5" s="238"/>
      <c r="Q5" s="238"/>
      <c r="R5" s="238"/>
      <c r="S5" s="236"/>
      <c r="T5" s="239"/>
      <c r="U5" s="238"/>
      <c r="V5" s="238"/>
      <c r="W5" s="238"/>
      <c r="X5" s="238"/>
      <c r="Y5" s="238"/>
      <c r="Z5" s="236"/>
      <c r="AA5" s="238"/>
      <c r="AB5" s="238"/>
      <c r="AC5" s="238"/>
      <c r="AD5" s="238"/>
      <c r="AE5" s="238"/>
      <c r="AF5" s="238"/>
      <c r="AG5" s="236"/>
    </row>
    <row r="6" spans="1:33" s="32" customFormat="1" ht="18.75" customHeight="1">
      <c r="A6" s="222">
        <f>'集計画面'!B6</f>
        <v>0</v>
      </c>
      <c r="B6" s="234"/>
      <c r="C6" s="235"/>
      <c r="D6" s="236"/>
      <c r="E6" s="236"/>
      <c r="F6" s="237"/>
      <c r="G6" s="238"/>
      <c r="H6" s="238"/>
      <c r="I6" s="238"/>
      <c r="J6" s="238"/>
      <c r="K6" s="238"/>
      <c r="L6" s="236"/>
      <c r="M6" s="239"/>
      <c r="N6" s="238"/>
      <c r="O6" s="238"/>
      <c r="P6" s="238"/>
      <c r="Q6" s="238"/>
      <c r="R6" s="238"/>
      <c r="S6" s="236"/>
      <c r="T6" s="239"/>
      <c r="U6" s="238"/>
      <c r="V6" s="238"/>
      <c r="W6" s="238"/>
      <c r="X6" s="238"/>
      <c r="Y6" s="238"/>
      <c r="Z6" s="236"/>
      <c r="AA6" s="238"/>
      <c r="AB6" s="238"/>
      <c r="AC6" s="238"/>
      <c r="AD6" s="238"/>
      <c r="AE6" s="238"/>
      <c r="AF6" s="238"/>
      <c r="AG6" s="236"/>
    </row>
    <row r="7" spans="1:33" s="32" customFormat="1" ht="18.75" customHeight="1">
      <c r="A7" s="222">
        <f>'集計画面'!B7</f>
        <v>0</v>
      </c>
      <c r="B7" s="234"/>
      <c r="C7" s="235"/>
      <c r="D7" s="236"/>
      <c r="E7" s="236"/>
      <c r="F7" s="237"/>
      <c r="G7" s="238"/>
      <c r="H7" s="238"/>
      <c r="I7" s="238"/>
      <c r="J7" s="238"/>
      <c r="K7" s="238"/>
      <c r="L7" s="236"/>
      <c r="M7" s="239"/>
      <c r="N7" s="238"/>
      <c r="O7" s="238"/>
      <c r="P7" s="238"/>
      <c r="Q7" s="238"/>
      <c r="R7" s="238"/>
      <c r="S7" s="236"/>
      <c r="T7" s="239"/>
      <c r="U7" s="238"/>
      <c r="V7" s="238"/>
      <c r="W7" s="238"/>
      <c r="X7" s="238"/>
      <c r="Y7" s="238"/>
      <c r="Z7" s="236"/>
      <c r="AA7" s="238"/>
      <c r="AB7" s="238"/>
      <c r="AC7" s="238"/>
      <c r="AD7" s="238"/>
      <c r="AE7" s="238"/>
      <c r="AF7" s="238"/>
      <c r="AG7" s="236"/>
    </row>
    <row r="8" spans="1:33" s="32" customFormat="1" ht="18.75" customHeight="1">
      <c r="A8" s="222">
        <f>'集計画面'!B8</f>
        <v>0</v>
      </c>
      <c r="B8" s="234"/>
      <c r="C8" s="235"/>
      <c r="D8" s="236"/>
      <c r="E8" s="236"/>
      <c r="F8" s="237"/>
      <c r="G8" s="238"/>
      <c r="H8" s="238"/>
      <c r="I8" s="238"/>
      <c r="J8" s="238"/>
      <c r="K8" s="238"/>
      <c r="L8" s="236"/>
      <c r="M8" s="239"/>
      <c r="N8" s="238"/>
      <c r="O8" s="238"/>
      <c r="P8" s="238"/>
      <c r="Q8" s="238"/>
      <c r="R8" s="238"/>
      <c r="S8" s="236"/>
      <c r="T8" s="239"/>
      <c r="U8" s="238"/>
      <c r="V8" s="238"/>
      <c r="W8" s="238"/>
      <c r="X8" s="238"/>
      <c r="Y8" s="238"/>
      <c r="Z8" s="236"/>
      <c r="AA8" s="238"/>
      <c r="AB8" s="238"/>
      <c r="AC8" s="238"/>
      <c r="AD8" s="238"/>
      <c r="AE8" s="238"/>
      <c r="AF8" s="238"/>
      <c r="AG8" s="236"/>
    </row>
    <row r="9" spans="1:33" s="32" customFormat="1" ht="18.75" customHeight="1" thickBot="1">
      <c r="A9" s="240">
        <f>'集計画面'!B9</f>
        <v>0</v>
      </c>
      <c r="B9" s="223"/>
      <c r="C9" s="224"/>
      <c r="D9" s="48"/>
      <c r="E9" s="48"/>
      <c r="F9" s="225"/>
      <c r="G9" s="226"/>
      <c r="H9" s="226"/>
      <c r="I9" s="226"/>
      <c r="J9" s="226"/>
      <c r="K9" s="226"/>
      <c r="L9" s="48"/>
      <c r="M9" s="227"/>
      <c r="N9" s="226"/>
      <c r="O9" s="226"/>
      <c r="P9" s="226"/>
      <c r="Q9" s="226"/>
      <c r="R9" s="226"/>
      <c r="S9" s="48"/>
      <c r="T9" s="227"/>
      <c r="U9" s="226"/>
      <c r="V9" s="226"/>
      <c r="W9" s="226"/>
      <c r="X9" s="226"/>
      <c r="Y9" s="226"/>
      <c r="Z9" s="48"/>
      <c r="AA9" s="226"/>
      <c r="AB9" s="226"/>
      <c r="AC9" s="226"/>
      <c r="AD9" s="226"/>
      <c r="AE9" s="226"/>
      <c r="AF9" s="226"/>
      <c r="AG9" s="48"/>
    </row>
    <row r="10" spans="1:256" s="203" customFormat="1" ht="17.25" customHeight="1" thickTop="1">
      <c r="A10" s="508" t="s">
        <v>312</v>
      </c>
      <c r="B10" s="509">
        <f>'作成用'!B10</f>
        <v>0</v>
      </c>
      <c r="C10" s="510">
        <f>'作成用'!C10</f>
        <v>0</v>
      </c>
      <c r="D10" s="511">
        <f>'作成用'!D10</f>
        <v>0</v>
      </c>
      <c r="E10" s="512" t="str">
        <f>'作成用'!F10</f>
        <v>Day 0</v>
      </c>
      <c r="F10" s="505">
        <v>1</v>
      </c>
      <c r="G10" s="506">
        <v>2</v>
      </c>
      <c r="H10" s="506">
        <v>3</v>
      </c>
      <c r="I10" s="506">
        <v>4</v>
      </c>
      <c r="J10" s="506">
        <v>5</v>
      </c>
      <c r="K10" s="506">
        <v>6</v>
      </c>
      <c r="L10" s="507">
        <v>7</v>
      </c>
      <c r="M10" s="505">
        <v>8</v>
      </c>
      <c r="N10" s="506">
        <v>9</v>
      </c>
      <c r="O10" s="506">
        <v>10</v>
      </c>
      <c r="P10" s="506">
        <v>11</v>
      </c>
      <c r="Q10" s="506">
        <v>12</v>
      </c>
      <c r="R10" s="506">
        <v>13</v>
      </c>
      <c r="S10" s="507">
        <v>14</v>
      </c>
      <c r="T10" s="505">
        <v>15</v>
      </c>
      <c r="U10" s="506">
        <v>16</v>
      </c>
      <c r="V10" s="506">
        <v>17</v>
      </c>
      <c r="W10" s="506">
        <v>18</v>
      </c>
      <c r="X10" s="506">
        <v>19</v>
      </c>
      <c r="Y10" s="506">
        <v>20</v>
      </c>
      <c r="Z10" s="507">
        <v>21</v>
      </c>
      <c r="AA10" s="505">
        <v>22</v>
      </c>
      <c r="AB10" s="506">
        <v>23</v>
      </c>
      <c r="AC10" s="506">
        <v>24</v>
      </c>
      <c r="AD10" s="506">
        <v>25</v>
      </c>
      <c r="AE10" s="506">
        <v>26</v>
      </c>
      <c r="AF10" s="506">
        <v>27</v>
      </c>
      <c r="AG10" s="507">
        <v>28</v>
      </c>
      <c r="AI10" s="203">
        <f>'作成用'!AI10</f>
        <v>0</v>
      </c>
      <c r="AJ10" s="203">
        <f>'作成用'!AJ10</f>
        <v>0</v>
      </c>
      <c r="AK10" s="203">
        <f>'作成用'!AK10</f>
        <v>0</v>
      </c>
      <c r="AL10" s="203">
        <f>'作成用'!AL10</f>
        <v>0</v>
      </c>
      <c r="AM10" s="203">
        <f>'作成用'!AM10</f>
        <v>0</v>
      </c>
      <c r="AN10" s="203">
        <f>'作成用'!AN10</f>
        <v>0</v>
      </c>
      <c r="AO10" s="203">
        <f>'作成用'!AO10</f>
        <v>0</v>
      </c>
      <c r="AP10" s="203">
        <f>'作成用'!AP10</f>
        <v>0</v>
      </c>
      <c r="AQ10" s="203">
        <f>'作成用'!AQ10</f>
        <v>0</v>
      </c>
      <c r="AR10" s="203">
        <f>'作成用'!AR10</f>
        <v>0</v>
      </c>
      <c r="AS10" s="203">
        <f>'作成用'!AS10</f>
        <v>0</v>
      </c>
      <c r="AT10" s="203">
        <f>'作成用'!AT10</f>
        <v>0</v>
      </c>
      <c r="AU10" s="203">
        <f>'作成用'!AU10</f>
        <v>0</v>
      </c>
      <c r="AV10" s="203">
        <f>'作成用'!AV10</f>
        <v>0</v>
      </c>
      <c r="AW10" s="203">
        <f>'作成用'!AW10</f>
        <v>0</v>
      </c>
      <c r="AX10" s="203">
        <f>'作成用'!AX10</f>
        <v>0</v>
      </c>
      <c r="AY10" s="203">
        <f>'作成用'!AY10</f>
        <v>0</v>
      </c>
      <c r="AZ10" s="203">
        <f>'作成用'!AZ10</f>
        <v>0</v>
      </c>
      <c r="BA10" s="203">
        <f>'作成用'!BA10</f>
        <v>0</v>
      </c>
      <c r="BB10" s="203">
        <f>'作成用'!BB10</f>
        <v>0</v>
      </c>
      <c r="BC10" s="203">
        <f>'作成用'!BC10</f>
        <v>0</v>
      </c>
      <c r="BD10" s="203">
        <f>'作成用'!BD10</f>
        <v>0</v>
      </c>
      <c r="BE10" s="203">
        <f>'作成用'!BE10</f>
        <v>0</v>
      </c>
      <c r="BF10" s="203">
        <f>'作成用'!BF10</f>
        <v>0</v>
      </c>
      <c r="BG10" s="203">
        <f>'作成用'!BG10</f>
        <v>0</v>
      </c>
      <c r="BH10" s="203">
        <f>'作成用'!BH10</f>
        <v>0</v>
      </c>
      <c r="BI10" s="203">
        <f>'作成用'!BI10</f>
        <v>0</v>
      </c>
      <c r="BJ10" s="203">
        <f>'作成用'!BJ10</f>
        <v>0</v>
      </c>
      <c r="BK10" s="203">
        <f>'作成用'!BK10</f>
        <v>0</v>
      </c>
      <c r="BL10" s="203">
        <f>'作成用'!BL10</f>
        <v>0</v>
      </c>
      <c r="BM10" s="203">
        <f>'作成用'!BM10</f>
        <v>0</v>
      </c>
      <c r="BN10" s="203">
        <f>'作成用'!BN10</f>
        <v>0</v>
      </c>
      <c r="BO10" s="203">
        <f>'作成用'!BO10</f>
        <v>0</v>
      </c>
      <c r="BP10" s="203">
        <f>'作成用'!BP10</f>
        <v>0</v>
      </c>
      <c r="BQ10" s="203">
        <f>'作成用'!BQ10</f>
        <v>0</v>
      </c>
      <c r="BR10" s="203">
        <f>'作成用'!BR10</f>
        <v>0</v>
      </c>
      <c r="BS10" s="203">
        <f>'作成用'!BS10</f>
        <v>0</v>
      </c>
      <c r="BT10" s="203">
        <f>'作成用'!BT10</f>
        <v>0</v>
      </c>
      <c r="BU10" s="203">
        <f>'作成用'!BU10</f>
        <v>0</v>
      </c>
      <c r="BV10" s="203">
        <f>'作成用'!BV10</f>
        <v>0</v>
      </c>
      <c r="BW10" s="203">
        <f>'作成用'!BW10</f>
        <v>0</v>
      </c>
      <c r="BX10" s="203">
        <f>'作成用'!BX10</f>
        <v>0</v>
      </c>
      <c r="BY10" s="203">
        <f>'作成用'!BY10</f>
        <v>0</v>
      </c>
      <c r="BZ10" s="203">
        <f>'作成用'!BZ10</f>
        <v>0</v>
      </c>
      <c r="CA10" s="203">
        <f>'作成用'!CA10</f>
        <v>0</v>
      </c>
      <c r="CB10" s="203">
        <f>'作成用'!CB10</f>
        <v>0</v>
      </c>
      <c r="CC10" s="203">
        <f>'作成用'!CC10</f>
        <v>0</v>
      </c>
      <c r="CD10" s="203">
        <f>'作成用'!CD10</f>
        <v>0</v>
      </c>
      <c r="CE10" s="203">
        <f>'作成用'!CE10</f>
        <v>0</v>
      </c>
      <c r="CF10" s="203">
        <f>'作成用'!CF10</f>
        <v>0</v>
      </c>
      <c r="CG10" s="203">
        <f>'作成用'!CG10</f>
        <v>0</v>
      </c>
      <c r="CH10" s="203">
        <f>'作成用'!CH10</f>
        <v>0</v>
      </c>
      <c r="CI10" s="203">
        <f>'作成用'!CI10</f>
        <v>0</v>
      </c>
      <c r="CJ10" s="203">
        <f>'作成用'!CJ10</f>
        <v>0</v>
      </c>
      <c r="CK10" s="203">
        <f>'作成用'!CK10</f>
        <v>0</v>
      </c>
      <c r="CL10" s="203">
        <f>'作成用'!CL10</f>
        <v>0</v>
      </c>
      <c r="CM10" s="203">
        <f>'作成用'!CM10</f>
        <v>0</v>
      </c>
      <c r="CN10" s="203">
        <f>'作成用'!CN10</f>
        <v>0</v>
      </c>
      <c r="CO10" s="203">
        <f>'作成用'!CO10</f>
        <v>0</v>
      </c>
      <c r="CP10" s="203">
        <f>'作成用'!CP10</f>
        <v>0</v>
      </c>
      <c r="CQ10" s="203">
        <f>'作成用'!CQ10</f>
        <v>0</v>
      </c>
      <c r="CR10" s="203">
        <f>'作成用'!CR10</f>
        <v>0</v>
      </c>
      <c r="CS10" s="203">
        <f>'作成用'!CS10</f>
        <v>0</v>
      </c>
      <c r="CT10" s="203">
        <f>'作成用'!CT10</f>
        <v>0</v>
      </c>
      <c r="CU10" s="203">
        <f>'作成用'!CU10</f>
        <v>0</v>
      </c>
      <c r="CV10" s="203">
        <f>'作成用'!CV10</f>
        <v>0</v>
      </c>
      <c r="CW10" s="203">
        <f>'作成用'!CW10</f>
        <v>0</v>
      </c>
      <c r="CX10" s="203">
        <f>'作成用'!CX10</f>
        <v>0</v>
      </c>
      <c r="CY10" s="203">
        <f>'作成用'!CY10</f>
        <v>0</v>
      </c>
      <c r="CZ10" s="203">
        <f>'作成用'!CZ10</f>
        <v>0</v>
      </c>
      <c r="DA10" s="203">
        <f>'作成用'!DA10</f>
        <v>0</v>
      </c>
      <c r="DB10" s="203">
        <f>'作成用'!DB10</f>
        <v>0</v>
      </c>
      <c r="DC10" s="203">
        <f>'作成用'!DC10</f>
        <v>0</v>
      </c>
      <c r="DD10" s="203">
        <f>'作成用'!DD10</f>
        <v>0</v>
      </c>
      <c r="DE10" s="203">
        <f>'作成用'!DE10</f>
        <v>0</v>
      </c>
      <c r="DF10" s="203">
        <f>'作成用'!DF10</f>
        <v>0</v>
      </c>
      <c r="DG10" s="203">
        <f>'作成用'!DG10</f>
        <v>0</v>
      </c>
      <c r="DH10" s="203">
        <f>'作成用'!DH10</f>
        <v>0</v>
      </c>
      <c r="DI10" s="203">
        <f>'作成用'!DI10</f>
        <v>0</v>
      </c>
      <c r="DJ10" s="203">
        <f>'作成用'!DJ10</f>
        <v>0</v>
      </c>
      <c r="DK10" s="203">
        <f>'作成用'!DK10</f>
        <v>0</v>
      </c>
      <c r="DL10" s="203">
        <f>'作成用'!DL10</f>
        <v>0</v>
      </c>
      <c r="DM10" s="203">
        <f>'作成用'!DM10</f>
        <v>0</v>
      </c>
      <c r="DN10" s="203">
        <f>'作成用'!DN10</f>
        <v>0</v>
      </c>
      <c r="DO10" s="203">
        <f>'作成用'!DO10</f>
        <v>0</v>
      </c>
      <c r="DP10" s="203">
        <f>'作成用'!DP10</f>
        <v>0</v>
      </c>
      <c r="DQ10" s="203">
        <f>'作成用'!DQ10</f>
        <v>0</v>
      </c>
      <c r="DR10" s="203">
        <f>'作成用'!DR10</f>
        <v>0</v>
      </c>
      <c r="DS10" s="203">
        <f>'作成用'!DS10</f>
        <v>0</v>
      </c>
      <c r="DT10" s="203">
        <f>'作成用'!DT10</f>
        <v>0</v>
      </c>
      <c r="DU10" s="203">
        <f>'作成用'!DU10</f>
        <v>0</v>
      </c>
      <c r="DV10" s="203">
        <f>'作成用'!DV10</f>
        <v>0</v>
      </c>
      <c r="DW10" s="203">
        <f>'作成用'!DW10</f>
        <v>0</v>
      </c>
      <c r="DX10" s="203">
        <f>'作成用'!DX10</f>
        <v>0</v>
      </c>
      <c r="DY10" s="203">
        <f>'作成用'!DY10</f>
        <v>0</v>
      </c>
      <c r="DZ10" s="203">
        <f>'作成用'!DZ10</f>
        <v>0</v>
      </c>
      <c r="EA10" s="203">
        <f>'作成用'!EA10</f>
        <v>0</v>
      </c>
      <c r="EB10" s="203">
        <f>'作成用'!EB10</f>
        <v>0</v>
      </c>
      <c r="EC10" s="203">
        <f>'作成用'!EC10</f>
        <v>0</v>
      </c>
      <c r="ED10" s="203">
        <f>'作成用'!ED10</f>
        <v>0</v>
      </c>
      <c r="EE10" s="203">
        <f>'作成用'!EE10</f>
        <v>0</v>
      </c>
      <c r="EF10" s="203">
        <f>'作成用'!EF10</f>
        <v>0</v>
      </c>
      <c r="EG10" s="203">
        <f>'作成用'!EG10</f>
        <v>0</v>
      </c>
      <c r="EH10" s="203">
        <f>'作成用'!EH10</f>
        <v>0</v>
      </c>
      <c r="EI10" s="203">
        <f>'作成用'!EI10</f>
        <v>0</v>
      </c>
      <c r="EJ10" s="203">
        <f>'作成用'!EJ10</f>
        <v>0</v>
      </c>
      <c r="EK10" s="203">
        <f>'作成用'!EK10</f>
        <v>0</v>
      </c>
      <c r="EL10" s="203">
        <f>'作成用'!EL10</f>
        <v>0</v>
      </c>
      <c r="EM10" s="203">
        <f>'作成用'!EM10</f>
        <v>0</v>
      </c>
      <c r="EN10" s="203">
        <f>'作成用'!EN10</f>
        <v>0</v>
      </c>
      <c r="EO10" s="203">
        <f>'作成用'!EO10</f>
        <v>0</v>
      </c>
      <c r="EP10" s="203">
        <f>'作成用'!EP10</f>
        <v>0</v>
      </c>
      <c r="EQ10" s="203">
        <f>'作成用'!EQ10</f>
        <v>0</v>
      </c>
      <c r="ER10" s="203">
        <f>'作成用'!ER10</f>
        <v>0</v>
      </c>
      <c r="ES10" s="203">
        <f>'作成用'!ES10</f>
        <v>0</v>
      </c>
      <c r="ET10" s="203">
        <f>'作成用'!ET10</f>
        <v>0</v>
      </c>
      <c r="EU10" s="203">
        <f>'作成用'!EU10</f>
        <v>0</v>
      </c>
      <c r="EV10" s="203">
        <f>'作成用'!EV10</f>
        <v>0</v>
      </c>
      <c r="EW10" s="203">
        <f>'作成用'!EW10</f>
        <v>0</v>
      </c>
      <c r="EX10" s="203">
        <f>'作成用'!EX10</f>
        <v>0</v>
      </c>
      <c r="EY10" s="203">
        <f>'作成用'!EY10</f>
        <v>0</v>
      </c>
      <c r="EZ10" s="203">
        <f>'作成用'!EZ10</f>
        <v>0</v>
      </c>
      <c r="FA10" s="203">
        <f>'作成用'!FA10</f>
        <v>0</v>
      </c>
      <c r="FB10" s="203">
        <f>'作成用'!FB10</f>
        <v>0</v>
      </c>
      <c r="FC10" s="203">
        <f>'作成用'!FC10</f>
        <v>0</v>
      </c>
      <c r="FD10" s="203">
        <f>'作成用'!FD10</f>
        <v>0</v>
      </c>
      <c r="FE10" s="203">
        <f>'作成用'!FE10</f>
        <v>0</v>
      </c>
      <c r="FF10" s="203">
        <f>'作成用'!FF10</f>
        <v>0</v>
      </c>
      <c r="FG10" s="203">
        <f>'作成用'!FG10</f>
        <v>0</v>
      </c>
      <c r="FH10" s="203">
        <f>'作成用'!FH10</f>
        <v>0</v>
      </c>
      <c r="FI10" s="203">
        <f>'作成用'!FI10</f>
        <v>0</v>
      </c>
      <c r="FJ10" s="203">
        <f>'作成用'!FJ10</f>
        <v>0</v>
      </c>
      <c r="FK10" s="203">
        <f>'作成用'!FK10</f>
        <v>0</v>
      </c>
      <c r="FL10" s="203">
        <f>'作成用'!FL10</f>
        <v>0</v>
      </c>
      <c r="FM10" s="203">
        <f>'作成用'!FM10</f>
        <v>0</v>
      </c>
      <c r="FN10" s="203">
        <f>'作成用'!FN10</f>
        <v>0</v>
      </c>
      <c r="FO10" s="203">
        <f>'作成用'!FO10</f>
        <v>0</v>
      </c>
      <c r="FP10" s="203">
        <f>'作成用'!FP10</f>
        <v>0</v>
      </c>
      <c r="FQ10" s="203">
        <f>'作成用'!FQ10</f>
        <v>0</v>
      </c>
      <c r="FR10" s="203">
        <f>'作成用'!FR10</f>
        <v>0</v>
      </c>
      <c r="FS10" s="203">
        <f>'作成用'!FS10</f>
        <v>0</v>
      </c>
      <c r="FT10" s="203">
        <f>'作成用'!FT10</f>
        <v>0</v>
      </c>
      <c r="FU10" s="203">
        <f>'作成用'!FU10</f>
        <v>0</v>
      </c>
      <c r="FV10" s="203">
        <f>'作成用'!FV10</f>
        <v>0</v>
      </c>
      <c r="FW10" s="203">
        <f>'作成用'!FW10</f>
        <v>0</v>
      </c>
      <c r="FX10" s="203">
        <f>'作成用'!FX10</f>
        <v>0</v>
      </c>
      <c r="FY10" s="203">
        <f>'作成用'!FY10</f>
        <v>0</v>
      </c>
      <c r="FZ10" s="203">
        <f>'作成用'!FZ10</f>
        <v>0</v>
      </c>
      <c r="GA10" s="203">
        <f>'作成用'!GA10</f>
        <v>0</v>
      </c>
      <c r="GB10" s="203">
        <f>'作成用'!GB10</f>
        <v>0</v>
      </c>
      <c r="GC10" s="203">
        <f>'作成用'!GC10</f>
        <v>0</v>
      </c>
      <c r="GD10" s="203">
        <f>'作成用'!GD10</f>
        <v>0</v>
      </c>
      <c r="GE10" s="203">
        <f>'作成用'!GE10</f>
        <v>0</v>
      </c>
      <c r="GF10" s="203">
        <f>'作成用'!GF10</f>
        <v>0</v>
      </c>
      <c r="GG10" s="203">
        <f>'作成用'!GG10</f>
        <v>0</v>
      </c>
      <c r="GH10" s="203">
        <f>'作成用'!GH10</f>
        <v>0</v>
      </c>
      <c r="GI10" s="203">
        <f>'作成用'!GI10</f>
        <v>0</v>
      </c>
      <c r="GJ10" s="203">
        <f>'作成用'!GJ10</f>
        <v>0</v>
      </c>
      <c r="GK10" s="203">
        <f>'作成用'!GK10</f>
        <v>0</v>
      </c>
      <c r="GL10" s="203">
        <f>'作成用'!GL10</f>
        <v>0</v>
      </c>
      <c r="GM10" s="203">
        <f>'作成用'!GM10</f>
        <v>0</v>
      </c>
      <c r="GN10" s="203">
        <f>'作成用'!GN10</f>
        <v>0</v>
      </c>
      <c r="GO10" s="203">
        <f>'作成用'!GO10</f>
        <v>0</v>
      </c>
      <c r="GP10" s="203">
        <f>'作成用'!GP10</f>
        <v>0</v>
      </c>
      <c r="GQ10" s="203">
        <f>'作成用'!GQ10</f>
        <v>0</v>
      </c>
      <c r="GR10" s="203">
        <f>'作成用'!GR10</f>
        <v>0</v>
      </c>
      <c r="GS10" s="203">
        <f>'作成用'!GS10</f>
        <v>0</v>
      </c>
      <c r="GT10" s="203">
        <f>'作成用'!GT10</f>
        <v>0</v>
      </c>
      <c r="GU10" s="203">
        <f>'作成用'!GU10</f>
        <v>0</v>
      </c>
      <c r="GV10" s="203">
        <f>'作成用'!GV10</f>
        <v>0</v>
      </c>
      <c r="GW10" s="203">
        <f>'作成用'!GW10</f>
        <v>0</v>
      </c>
      <c r="GX10" s="203">
        <f>'作成用'!GX10</f>
        <v>0</v>
      </c>
      <c r="GY10" s="203">
        <f>'作成用'!GY10</f>
        <v>0</v>
      </c>
      <c r="GZ10" s="203">
        <f>'作成用'!GZ10</f>
        <v>0</v>
      </c>
      <c r="HA10" s="203">
        <f>'作成用'!HA10</f>
        <v>0</v>
      </c>
      <c r="HB10" s="203">
        <f>'作成用'!HB10</f>
        <v>0</v>
      </c>
      <c r="HC10" s="203">
        <f>'作成用'!HC10</f>
        <v>0</v>
      </c>
      <c r="HD10" s="203">
        <f>'作成用'!HD10</f>
        <v>0</v>
      </c>
      <c r="HE10" s="203">
        <f>'作成用'!HE10</f>
        <v>0</v>
      </c>
      <c r="HF10" s="203">
        <f>'作成用'!HF10</f>
        <v>0</v>
      </c>
      <c r="HG10" s="203">
        <f>'作成用'!HG10</f>
        <v>0</v>
      </c>
      <c r="HH10" s="203">
        <f>'作成用'!HH10</f>
        <v>0</v>
      </c>
      <c r="HI10" s="203">
        <f>'作成用'!HI10</f>
        <v>0</v>
      </c>
      <c r="HJ10" s="203">
        <f>'作成用'!HJ10</f>
        <v>0</v>
      </c>
      <c r="HK10" s="203">
        <f>'作成用'!HK10</f>
        <v>0</v>
      </c>
      <c r="HL10" s="203">
        <f>'作成用'!HL10</f>
        <v>0</v>
      </c>
      <c r="HM10" s="203">
        <f>'作成用'!HM10</f>
        <v>0</v>
      </c>
      <c r="HN10" s="203">
        <f>'作成用'!HN10</f>
        <v>0</v>
      </c>
      <c r="HO10" s="203">
        <f>'作成用'!HO10</f>
        <v>0</v>
      </c>
      <c r="HP10" s="203">
        <f>'作成用'!HP10</f>
        <v>0</v>
      </c>
      <c r="HQ10" s="203">
        <f>'作成用'!HQ10</f>
        <v>0</v>
      </c>
      <c r="HR10" s="203">
        <f>'作成用'!HR10</f>
        <v>0</v>
      </c>
      <c r="HS10" s="203">
        <f>'作成用'!HS10</f>
        <v>0</v>
      </c>
      <c r="HT10" s="203">
        <f>'作成用'!HT10</f>
        <v>0</v>
      </c>
      <c r="HU10" s="203">
        <f>'作成用'!HU10</f>
        <v>0</v>
      </c>
      <c r="HV10" s="203">
        <f>'作成用'!HV10</f>
        <v>0</v>
      </c>
      <c r="HW10" s="203">
        <f>'作成用'!HW10</f>
        <v>0</v>
      </c>
      <c r="HX10" s="203">
        <f>'作成用'!HX10</f>
        <v>0</v>
      </c>
      <c r="HY10" s="203">
        <f>'作成用'!HY10</f>
        <v>0</v>
      </c>
      <c r="HZ10" s="203">
        <f>'作成用'!HZ10</f>
        <v>0</v>
      </c>
      <c r="IA10" s="203">
        <f>'作成用'!IA10</f>
        <v>0</v>
      </c>
      <c r="IB10" s="203">
        <f>'作成用'!IB10</f>
        <v>0</v>
      </c>
      <c r="IC10" s="203">
        <f>'作成用'!IC10</f>
        <v>0</v>
      </c>
      <c r="ID10" s="203">
        <f>'作成用'!ID10</f>
        <v>0</v>
      </c>
      <c r="IE10" s="203">
        <f>'作成用'!IE10</f>
        <v>0</v>
      </c>
      <c r="IF10" s="203">
        <f>'作成用'!IF10</f>
        <v>0</v>
      </c>
      <c r="IG10" s="203">
        <f>'作成用'!IG10</f>
        <v>0</v>
      </c>
      <c r="IH10" s="203">
        <f>'作成用'!IH10</f>
        <v>0</v>
      </c>
      <c r="II10" s="203">
        <f>'作成用'!II10</f>
        <v>0</v>
      </c>
      <c r="IJ10" s="203">
        <f>'作成用'!IJ10</f>
        <v>0</v>
      </c>
      <c r="IK10" s="203">
        <f>'作成用'!IK10</f>
        <v>0</v>
      </c>
      <c r="IL10" s="203">
        <f>'作成用'!IL10</f>
        <v>0</v>
      </c>
      <c r="IM10" s="203">
        <f>'作成用'!IM10</f>
        <v>0</v>
      </c>
      <c r="IN10" s="203">
        <f>'作成用'!IN10</f>
        <v>0</v>
      </c>
      <c r="IO10" s="203">
        <f>'作成用'!IO10</f>
        <v>0</v>
      </c>
      <c r="IP10" s="203">
        <f>'作成用'!IP10</f>
        <v>0</v>
      </c>
      <c r="IQ10" s="203">
        <f>'作成用'!IQ10</f>
        <v>0</v>
      </c>
      <c r="IR10" s="203">
        <f>'作成用'!IR10</f>
        <v>0</v>
      </c>
      <c r="IS10" s="203">
        <f>'作成用'!IS10</f>
        <v>0</v>
      </c>
      <c r="IT10" s="203">
        <f>'作成用'!IT10</f>
        <v>0</v>
      </c>
      <c r="IU10" s="203">
        <f>'作成用'!IU10</f>
        <v>0</v>
      </c>
      <c r="IV10" s="203">
        <f>'作成用'!IV10</f>
        <v>0</v>
      </c>
    </row>
    <row r="11" spans="1:256" s="203" customFormat="1" ht="17.25" customHeight="1">
      <c r="A11" s="552">
        <f>'作成用'!A11</f>
      </c>
      <c r="B11" s="553">
        <f>'作成用'!B11</f>
      </c>
      <c r="C11" s="554"/>
      <c r="D11" s="554"/>
      <c r="E11" s="555">
        <f>'作成用'!F11</f>
        <v>0</v>
      </c>
      <c r="F11" s="556">
        <f>'作成用'!G11</f>
      </c>
      <c r="G11" s="557">
        <f>'作成用'!H11</f>
        <v>0</v>
      </c>
      <c r="H11" s="557">
        <f>'作成用'!I11</f>
        <v>0</v>
      </c>
      <c r="I11" s="557">
        <f>'作成用'!J11</f>
        <v>0</v>
      </c>
      <c r="J11" s="557">
        <f>'作成用'!K11</f>
        <v>0</v>
      </c>
      <c r="K11" s="557"/>
      <c r="L11" s="558"/>
      <c r="M11" s="556"/>
      <c r="N11" s="557"/>
      <c r="O11" s="557"/>
      <c r="P11" s="557"/>
      <c r="Q11" s="557"/>
      <c r="R11" s="557">
        <f>'作成用'!R11</f>
        <v>0</v>
      </c>
      <c r="S11" s="558">
        <f>'作成用'!S11</f>
        <v>0</v>
      </c>
      <c r="T11" s="556">
        <f>'作成用'!T11</f>
        <v>0</v>
      </c>
      <c r="U11" s="557">
        <f>'作成用'!U11</f>
        <v>0</v>
      </c>
      <c r="V11" s="557">
        <f>'作成用'!V11</f>
        <v>0</v>
      </c>
      <c r="W11" s="557">
        <f>'作成用'!W11</f>
        <v>0</v>
      </c>
      <c r="X11" s="557">
        <f>'作成用'!X11</f>
        <v>0</v>
      </c>
      <c r="Y11" s="557">
        <f>'作成用'!Y11</f>
        <v>0</v>
      </c>
      <c r="Z11" s="558">
        <f>'作成用'!Z11</f>
        <v>0</v>
      </c>
      <c r="AA11" s="556">
        <f>'作成用'!AA11</f>
        <v>0</v>
      </c>
      <c r="AB11" s="557">
        <f>'作成用'!AB11</f>
        <v>0</v>
      </c>
      <c r="AC11" s="557">
        <f>'作成用'!AC11</f>
        <v>0</v>
      </c>
      <c r="AD11" s="557">
        <f>'作成用'!AD11</f>
        <v>0</v>
      </c>
      <c r="AE11" s="557">
        <f>'作成用'!AE11</f>
        <v>0</v>
      </c>
      <c r="AF11" s="557">
        <f>'作成用'!AF11</f>
        <v>0</v>
      </c>
      <c r="AG11" s="558">
        <f>'作成用'!AG11</f>
        <v>0</v>
      </c>
      <c r="AH11" s="203">
        <f>'作成用'!AH11</f>
        <v>0</v>
      </c>
      <c r="AI11" s="203">
        <f>'作成用'!AI11</f>
        <v>0</v>
      </c>
      <c r="AJ11" s="203">
        <f>'作成用'!AJ11</f>
        <v>0</v>
      </c>
      <c r="AK11" s="203">
        <f>'作成用'!AK11</f>
        <v>0</v>
      </c>
      <c r="AL11" s="203">
        <f>'作成用'!AL11</f>
        <v>0</v>
      </c>
      <c r="AM11" s="203">
        <f>'作成用'!AM11</f>
        <v>0</v>
      </c>
      <c r="AN11" s="203">
        <f>'作成用'!AN11</f>
        <v>0</v>
      </c>
      <c r="AO11" s="203">
        <f>'作成用'!AO11</f>
        <v>0</v>
      </c>
      <c r="AP11" s="203">
        <f>'作成用'!AP11</f>
        <v>0</v>
      </c>
      <c r="AQ11" s="203">
        <f>'作成用'!AQ11</f>
        <v>0</v>
      </c>
      <c r="AR11" s="203">
        <f>'作成用'!AR11</f>
        <v>0</v>
      </c>
      <c r="AS11" s="203">
        <f>'作成用'!AS11</f>
        <v>0</v>
      </c>
      <c r="AT11" s="203">
        <f>'作成用'!AT11</f>
        <v>0</v>
      </c>
      <c r="AU11" s="203">
        <f>'作成用'!AU11</f>
        <v>0</v>
      </c>
      <c r="AV11" s="203">
        <f>'作成用'!AV11</f>
        <v>0</v>
      </c>
      <c r="AW11" s="203">
        <f>'作成用'!AW11</f>
        <v>0</v>
      </c>
      <c r="AX11" s="203">
        <f>'作成用'!AX11</f>
        <v>0</v>
      </c>
      <c r="AY11" s="203">
        <f>'作成用'!AY11</f>
        <v>0</v>
      </c>
      <c r="AZ11" s="203">
        <f>'作成用'!AZ11</f>
        <v>0</v>
      </c>
      <c r="BA11" s="203">
        <f>'作成用'!BA11</f>
        <v>0</v>
      </c>
      <c r="BB11" s="203">
        <f>'作成用'!BB11</f>
        <v>0</v>
      </c>
      <c r="BC11" s="203">
        <f>'作成用'!BC11</f>
        <v>0</v>
      </c>
      <c r="BD11" s="203">
        <f>'作成用'!BD11</f>
        <v>0</v>
      </c>
      <c r="BE11" s="203">
        <f>'作成用'!BE11</f>
        <v>0</v>
      </c>
      <c r="BF11" s="203">
        <f>'作成用'!BF11</f>
        <v>0</v>
      </c>
      <c r="BG11" s="203">
        <f>'作成用'!BG11</f>
        <v>0</v>
      </c>
      <c r="BH11" s="203">
        <f>'作成用'!BH11</f>
        <v>0</v>
      </c>
      <c r="BI11" s="203">
        <f>'作成用'!BI11</f>
        <v>0</v>
      </c>
      <c r="BJ11" s="203">
        <f>'作成用'!BJ11</f>
        <v>0</v>
      </c>
      <c r="BK11" s="203">
        <f>'作成用'!BK11</f>
        <v>0</v>
      </c>
      <c r="BL11" s="203">
        <f>'作成用'!BL11</f>
        <v>0</v>
      </c>
      <c r="BM11" s="203">
        <f>'作成用'!BM11</f>
        <v>0</v>
      </c>
      <c r="BN11" s="203">
        <f>'作成用'!BN11</f>
        <v>0</v>
      </c>
      <c r="BO11" s="203">
        <f>'作成用'!BO11</f>
        <v>0</v>
      </c>
      <c r="BP11" s="203">
        <f>'作成用'!BP11</f>
        <v>0</v>
      </c>
      <c r="BQ11" s="203">
        <f>'作成用'!BQ11</f>
        <v>0</v>
      </c>
      <c r="BR11" s="203">
        <f>'作成用'!BR11</f>
        <v>0</v>
      </c>
      <c r="BS11" s="203">
        <f>'作成用'!BS11</f>
        <v>0</v>
      </c>
      <c r="BT11" s="203">
        <f>'作成用'!BT11</f>
        <v>0</v>
      </c>
      <c r="BU11" s="203">
        <f>'作成用'!BU11</f>
        <v>0</v>
      </c>
      <c r="BV11" s="203">
        <f>'作成用'!BV11</f>
        <v>0</v>
      </c>
      <c r="BW11" s="203">
        <f>'作成用'!BW11</f>
        <v>0</v>
      </c>
      <c r="BX11" s="203">
        <f>'作成用'!BX11</f>
        <v>0</v>
      </c>
      <c r="BY11" s="203">
        <f>'作成用'!BY11</f>
        <v>0</v>
      </c>
      <c r="BZ11" s="203">
        <f>'作成用'!BZ11</f>
        <v>0</v>
      </c>
      <c r="CA11" s="203">
        <f>'作成用'!CA11</f>
        <v>0</v>
      </c>
      <c r="CB11" s="203">
        <f>'作成用'!CB11</f>
        <v>0</v>
      </c>
      <c r="CC11" s="203">
        <f>'作成用'!CC11</f>
        <v>0</v>
      </c>
      <c r="CD11" s="203">
        <f>'作成用'!CD11</f>
        <v>0</v>
      </c>
      <c r="CE11" s="203">
        <f>'作成用'!CE11</f>
        <v>0</v>
      </c>
      <c r="CF11" s="203">
        <f>'作成用'!CF11</f>
        <v>0</v>
      </c>
      <c r="CG11" s="203">
        <f>'作成用'!CG11</f>
        <v>0</v>
      </c>
      <c r="CH11" s="203">
        <f>'作成用'!CH11</f>
        <v>0</v>
      </c>
      <c r="CI11" s="203">
        <f>'作成用'!CI11</f>
        <v>0</v>
      </c>
      <c r="CJ11" s="203">
        <f>'作成用'!CJ11</f>
        <v>0</v>
      </c>
      <c r="CK11" s="203">
        <f>'作成用'!CK11</f>
        <v>0</v>
      </c>
      <c r="CL11" s="203">
        <f>'作成用'!CL11</f>
        <v>0</v>
      </c>
      <c r="CM11" s="203">
        <f>'作成用'!CM11</f>
        <v>0</v>
      </c>
      <c r="CN11" s="203">
        <f>'作成用'!CN11</f>
        <v>0</v>
      </c>
      <c r="CO11" s="203">
        <f>'作成用'!CO11</f>
        <v>0</v>
      </c>
      <c r="CP11" s="203">
        <f>'作成用'!CP11</f>
        <v>0</v>
      </c>
      <c r="CQ11" s="203">
        <f>'作成用'!CQ11</f>
        <v>0</v>
      </c>
      <c r="CR11" s="203">
        <f>'作成用'!CR11</f>
        <v>0</v>
      </c>
      <c r="CS11" s="203">
        <f>'作成用'!CS11</f>
        <v>0</v>
      </c>
      <c r="CT11" s="203">
        <f>'作成用'!CT11</f>
        <v>0</v>
      </c>
      <c r="CU11" s="203">
        <f>'作成用'!CU11</f>
        <v>0</v>
      </c>
      <c r="CV11" s="203">
        <f>'作成用'!CV11</f>
        <v>0</v>
      </c>
      <c r="CW11" s="203">
        <f>'作成用'!CW11</f>
        <v>0</v>
      </c>
      <c r="CX11" s="203">
        <f>'作成用'!CX11</f>
        <v>0</v>
      </c>
      <c r="CY11" s="203">
        <f>'作成用'!CY11</f>
        <v>0</v>
      </c>
      <c r="CZ11" s="203">
        <f>'作成用'!CZ11</f>
        <v>0</v>
      </c>
      <c r="DA11" s="203">
        <f>'作成用'!DA11</f>
        <v>0</v>
      </c>
      <c r="DB11" s="203">
        <f>'作成用'!DB11</f>
        <v>0</v>
      </c>
      <c r="DC11" s="203">
        <f>'作成用'!DC11</f>
        <v>0</v>
      </c>
      <c r="DD11" s="203">
        <f>'作成用'!DD11</f>
        <v>0</v>
      </c>
      <c r="DE11" s="203">
        <f>'作成用'!DE11</f>
        <v>0</v>
      </c>
      <c r="DF11" s="203">
        <f>'作成用'!DF11</f>
        <v>0</v>
      </c>
      <c r="DG11" s="203">
        <f>'作成用'!DG11</f>
        <v>0</v>
      </c>
      <c r="DH11" s="203">
        <f>'作成用'!DH11</f>
        <v>0</v>
      </c>
      <c r="DI11" s="203">
        <f>'作成用'!DI11</f>
        <v>0</v>
      </c>
      <c r="DJ11" s="203">
        <f>'作成用'!DJ11</f>
        <v>0</v>
      </c>
      <c r="DK11" s="203">
        <f>'作成用'!DK11</f>
        <v>0</v>
      </c>
      <c r="DL11" s="203">
        <f>'作成用'!DL11</f>
        <v>0</v>
      </c>
      <c r="DM11" s="203">
        <f>'作成用'!DM11</f>
        <v>0</v>
      </c>
      <c r="DN11" s="203">
        <f>'作成用'!DN11</f>
        <v>0</v>
      </c>
      <c r="DO11" s="203">
        <f>'作成用'!DO11</f>
        <v>0</v>
      </c>
      <c r="DP11" s="203">
        <f>'作成用'!DP11</f>
        <v>0</v>
      </c>
      <c r="DQ11" s="203">
        <f>'作成用'!DQ11</f>
        <v>0</v>
      </c>
      <c r="DR11" s="203">
        <f>'作成用'!DR11</f>
        <v>0</v>
      </c>
      <c r="DS11" s="203">
        <f>'作成用'!DS11</f>
        <v>0</v>
      </c>
      <c r="DT11" s="203">
        <f>'作成用'!DT11</f>
        <v>0</v>
      </c>
      <c r="DU11" s="203">
        <f>'作成用'!DU11</f>
        <v>0</v>
      </c>
      <c r="DV11" s="203">
        <f>'作成用'!DV11</f>
        <v>0</v>
      </c>
      <c r="DW11" s="203">
        <f>'作成用'!DW11</f>
        <v>0</v>
      </c>
      <c r="DX11" s="203">
        <f>'作成用'!DX11</f>
        <v>0</v>
      </c>
      <c r="DY11" s="203">
        <f>'作成用'!DY11</f>
        <v>0</v>
      </c>
      <c r="DZ11" s="203">
        <f>'作成用'!DZ11</f>
        <v>0</v>
      </c>
      <c r="EA11" s="203">
        <f>'作成用'!EA11</f>
        <v>0</v>
      </c>
      <c r="EB11" s="203">
        <f>'作成用'!EB11</f>
        <v>0</v>
      </c>
      <c r="EC11" s="203">
        <f>'作成用'!EC11</f>
        <v>0</v>
      </c>
      <c r="ED11" s="203">
        <f>'作成用'!ED11</f>
        <v>0</v>
      </c>
      <c r="EE11" s="203">
        <f>'作成用'!EE11</f>
        <v>0</v>
      </c>
      <c r="EF11" s="203">
        <f>'作成用'!EF11</f>
        <v>0</v>
      </c>
      <c r="EG11" s="203">
        <f>'作成用'!EG11</f>
        <v>0</v>
      </c>
      <c r="EH11" s="203">
        <f>'作成用'!EH11</f>
        <v>0</v>
      </c>
      <c r="EI11" s="203">
        <f>'作成用'!EI11</f>
        <v>0</v>
      </c>
      <c r="EJ11" s="203">
        <f>'作成用'!EJ11</f>
        <v>0</v>
      </c>
      <c r="EK11" s="203">
        <f>'作成用'!EK11</f>
        <v>0</v>
      </c>
      <c r="EL11" s="203">
        <f>'作成用'!EL11</f>
        <v>0</v>
      </c>
      <c r="EM11" s="203">
        <f>'作成用'!EM11</f>
        <v>0</v>
      </c>
      <c r="EN11" s="203">
        <f>'作成用'!EN11</f>
        <v>0</v>
      </c>
      <c r="EO11" s="203">
        <f>'作成用'!EO11</f>
        <v>0</v>
      </c>
      <c r="EP11" s="203">
        <f>'作成用'!EP11</f>
        <v>0</v>
      </c>
      <c r="EQ11" s="203">
        <f>'作成用'!EQ11</f>
        <v>0</v>
      </c>
      <c r="ER11" s="203">
        <f>'作成用'!ER11</f>
        <v>0</v>
      </c>
      <c r="ES11" s="203">
        <f>'作成用'!ES11</f>
        <v>0</v>
      </c>
      <c r="ET11" s="203">
        <f>'作成用'!ET11</f>
        <v>0</v>
      </c>
      <c r="EU11" s="203">
        <f>'作成用'!EU11</f>
        <v>0</v>
      </c>
      <c r="EV11" s="203">
        <f>'作成用'!EV11</f>
        <v>0</v>
      </c>
      <c r="EW11" s="203">
        <f>'作成用'!EW11</f>
        <v>0</v>
      </c>
      <c r="EX11" s="203">
        <f>'作成用'!EX11</f>
        <v>0</v>
      </c>
      <c r="EY11" s="203">
        <f>'作成用'!EY11</f>
        <v>0</v>
      </c>
      <c r="EZ11" s="203">
        <f>'作成用'!EZ11</f>
        <v>0</v>
      </c>
      <c r="FA11" s="203">
        <f>'作成用'!FA11</f>
        <v>0</v>
      </c>
      <c r="FB11" s="203">
        <f>'作成用'!FB11</f>
        <v>0</v>
      </c>
      <c r="FC11" s="203">
        <f>'作成用'!FC11</f>
        <v>0</v>
      </c>
      <c r="FD11" s="203">
        <f>'作成用'!FD11</f>
        <v>0</v>
      </c>
      <c r="FE11" s="203">
        <f>'作成用'!FE11</f>
        <v>0</v>
      </c>
      <c r="FF11" s="203">
        <f>'作成用'!FF11</f>
        <v>0</v>
      </c>
      <c r="FG11" s="203">
        <f>'作成用'!FG11</f>
        <v>0</v>
      </c>
      <c r="FH11" s="203">
        <f>'作成用'!FH11</f>
        <v>0</v>
      </c>
      <c r="FI11" s="203">
        <f>'作成用'!FI11</f>
        <v>0</v>
      </c>
      <c r="FJ11" s="203">
        <f>'作成用'!FJ11</f>
        <v>0</v>
      </c>
      <c r="FK11" s="203">
        <f>'作成用'!FK11</f>
        <v>0</v>
      </c>
      <c r="FL11" s="203">
        <f>'作成用'!FL11</f>
        <v>0</v>
      </c>
      <c r="FM11" s="203">
        <f>'作成用'!FM11</f>
        <v>0</v>
      </c>
      <c r="FN11" s="203">
        <f>'作成用'!FN11</f>
        <v>0</v>
      </c>
      <c r="FO11" s="203">
        <f>'作成用'!FO11</f>
        <v>0</v>
      </c>
      <c r="FP11" s="203">
        <f>'作成用'!FP11</f>
        <v>0</v>
      </c>
      <c r="FQ11" s="203">
        <f>'作成用'!FQ11</f>
        <v>0</v>
      </c>
      <c r="FR11" s="203">
        <f>'作成用'!FR11</f>
        <v>0</v>
      </c>
      <c r="FS11" s="203">
        <f>'作成用'!FS11</f>
        <v>0</v>
      </c>
      <c r="FT11" s="203">
        <f>'作成用'!FT11</f>
        <v>0</v>
      </c>
      <c r="FU11" s="203">
        <f>'作成用'!FU11</f>
        <v>0</v>
      </c>
      <c r="FV11" s="203">
        <f>'作成用'!FV11</f>
        <v>0</v>
      </c>
      <c r="FW11" s="203">
        <f>'作成用'!FW11</f>
        <v>0</v>
      </c>
      <c r="FX11" s="203">
        <f>'作成用'!FX11</f>
        <v>0</v>
      </c>
      <c r="FY11" s="203">
        <f>'作成用'!FY11</f>
        <v>0</v>
      </c>
      <c r="FZ11" s="203">
        <f>'作成用'!FZ11</f>
        <v>0</v>
      </c>
      <c r="GA11" s="203">
        <f>'作成用'!GA11</f>
        <v>0</v>
      </c>
      <c r="GB11" s="203">
        <f>'作成用'!GB11</f>
        <v>0</v>
      </c>
      <c r="GC11" s="203">
        <f>'作成用'!GC11</f>
        <v>0</v>
      </c>
      <c r="GD11" s="203">
        <f>'作成用'!GD11</f>
        <v>0</v>
      </c>
      <c r="GE11" s="203">
        <f>'作成用'!GE11</f>
        <v>0</v>
      </c>
      <c r="GF11" s="203">
        <f>'作成用'!GF11</f>
        <v>0</v>
      </c>
      <c r="GG11" s="203">
        <f>'作成用'!GG11</f>
        <v>0</v>
      </c>
      <c r="GH11" s="203">
        <f>'作成用'!GH11</f>
        <v>0</v>
      </c>
      <c r="GI11" s="203">
        <f>'作成用'!GI11</f>
        <v>0</v>
      </c>
      <c r="GJ11" s="203">
        <f>'作成用'!GJ11</f>
        <v>0</v>
      </c>
      <c r="GK11" s="203">
        <f>'作成用'!GK11</f>
        <v>0</v>
      </c>
      <c r="GL11" s="203">
        <f>'作成用'!GL11</f>
        <v>0</v>
      </c>
      <c r="GM11" s="203">
        <f>'作成用'!GM11</f>
        <v>0</v>
      </c>
      <c r="GN11" s="203">
        <f>'作成用'!GN11</f>
        <v>0</v>
      </c>
      <c r="GO11" s="203">
        <f>'作成用'!GO11</f>
        <v>0</v>
      </c>
      <c r="GP11" s="203">
        <f>'作成用'!GP11</f>
        <v>0</v>
      </c>
      <c r="GQ11" s="203">
        <f>'作成用'!GQ11</f>
        <v>0</v>
      </c>
      <c r="GR11" s="203">
        <f>'作成用'!GR11</f>
        <v>0</v>
      </c>
      <c r="GS11" s="203">
        <f>'作成用'!GS11</f>
        <v>0</v>
      </c>
      <c r="GT11" s="203">
        <f>'作成用'!GT11</f>
        <v>0</v>
      </c>
      <c r="GU11" s="203">
        <f>'作成用'!GU11</f>
        <v>0</v>
      </c>
      <c r="GV11" s="203">
        <f>'作成用'!GV11</f>
        <v>0</v>
      </c>
      <c r="GW11" s="203">
        <f>'作成用'!GW11</f>
        <v>0</v>
      </c>
      <c r="GX11" s="203">
        <f>'作成用'!GX11</f>
        <v>0</v>
      </c>
      <c r="GY11" s="203">
        <f>'作成用'!GY11</f>
        <v>0</v>
      </c>
      <c r="GZ11" s="203">
        <f>'作成用'!GZ11</f>
        <v>0</v>
      </c>
      <c r="HA11" s="203">
        <f>'作成用'!HA11</f>
        <v>0</v>
      </c>
      <c r="HB11" s="203">
        <f>'作成用'!HB11</f>
        <v>0</v>
      </c>
      <c r="HC11" s="203">
        <f>'作成用'!HC11</f>
        <v>0</v>
      </c>
      <c r="HD11" s="203">
        <f>'作成用'!HD11</f>
        <v>0</v>
      </c>
      <c r="HE11" s="203">
        <f>'作成用'!HE11</f>
        <v>0</v>
      </c>
      <c r="HF11" s="203">
        <f>'作成用'!HF11</f>
        <v>0</v>
      </c>
      <c r="HG11" s="203">
        <f>'作成用'!HG11</f>
        <v>0</v>
      </c>
      <c r="HH11" s="203">
        <f>'作成用'!HH11</f>
        <v>0</v>
      </c>
      <c r="HI11" s="203">
        <f>'作成用'!HI11</f>
        <v>0</v>
      </c>
      <c r="HJ11" s="203">
        <f>'作成用'!HJ11</f>
        <v>0</v>
      </c>
      <c r="HK11" s="203">
        <f>'作成用'!HK11</f>
        <v>0</v>
      </c>
      <c r="HL11" s="203">
        <f>'作成用'!HL11</f>
        <v>0</v>
      </c>
      <c r="HM11" s="203">
        <f>'作成用'!HM11</f>
        <v>0</v>
      </c>
      <c r="HN11" s="203">
        <f>'作成用'!HN11</f>
        <v>0</v>
      </c>
      <c r="HO11" s="203">
        <f>'作成用'!HO11</f>
        <v>0</v>
      </c>
      <c r="HP11" s="203">
        <f>'作成用'!HP11</f>
        <v>0</v>
      </c>
      <c r="HQ11" s="203">
        <f>'作成用'!HQ11</f>
        <v>0</v>
      </c>
      <c r="HR11" s="203">
        <f>'作成用'!HR11</f>
        <v>0</v>
      </c>
      <c r="HS11" s="203">
        <f>'作成用'!HS11</f>
        <v>0</v>
      </c>
      <c r="HT11" s="203">
        <f>'作成用'!HT11</f>
        <v>0</v>
      </c>
      <c r="HU11" s="203">
        <f>'作成用'!HU11</f>
        <v>0</v>
      </c>
      <c r="HV11" s="203">
        <f>'作成用'!HV11</f>
        <v>0</v>
      </c>
      <c r="HW11" s="203">
        <f>'作成用'!HW11</f>
        <v>0</v>
      </c>
      <c r="HX11" s="203">
        <f>'作成用'!HX11</f>
        <v>0</v>
      </c>
      <c r="HY11" s="203">
        <f>'作成用'!HY11</f>
        <v>0</v>
      </c>
      <c r="HZ11" s="203">
        <f>'作成用'!HZ11</f>
        <v>0</v>
      </c>
      <c r="IA11" s="203">
        <f>'作成用'!IA11</f>
        <v>0</v>
      </c>
      <c r="IB11" s="203">
        <f>'作成用'!IB11</f>
        <v>0</v>
      </c>
      <c r="IC11" s="203">
        <f>'作成用'!IC11</f>
        <v>0</v>
      </c>
      <c r="ID11" s="203">
        <f>'作成用'!ID11</f>
        <v>0</v>
      </c>
      <c r="IE11" s="203">
        <f>'作成用'!IE11</f>
        <v>0</v>
      </c>
      <c r="IF11" s="203">
        <f>'作成用'!IF11</f>
        <v>0</v>
      </c>
      <c r="IG11" s="203">
        <f>'作成用'!IG11</f>
        <v>0</v>
      </c>
      <c r="IH11" s="203">
        <f>'作成用'!IH11</f>
        <v>0</v>
      </c>
      <c r="II11" s="203">
        <f>'作成用'!II11</f>
        <v>0</v>
      </c>
      <c r="IJ11" s="203">
        <f>'作成用'!IJ11</f>
        <v>0</v>
      </c>
      <c r="IK11" s="203">
        <f>'作成用'!IK11</f>
        <v>0</v>
      </c>
      <c r="IL11" s="203">
        <f>'作成用'!IL11</f>
        <v>0</v>
      </c>
      <c r="IM11" s="203">
        <f>'作成用'!IM11</f>
        <v>0</v>
      </c>
      <c r="IN11" s="203">
        <f>'作成用'!IN11</f>
        <v>0</v>
      </c>
      <c r="IO11" s="203">
        <f>'作成用'!IO11</f>
        <v>0</v>
      </c>
      <c r="IP11" s="203">
        <f>'作成用'!IP11</f>
        <v>0</v>
      </c>
      <c r="IQ11" s="203">
        <f>'作成用'!IQ11</f>
        <v>0</v>
      </c>
      <c r="IR11" s="203">
        <f>'作成用'!IR11</f>
        <v>0</v>
      </c>
      <c r="IS11" s="203">
        <f>'作成用'!IS11</f>
        <v>0</v>
      </c>
      <c r="IT11" s="203">
        <f>'作成用'!IT11</f>
        <v>0</v>
      </c>
      <c r="IU11" s="203">
        <f>'作成用'!IU11</f>
        <v>0</v>
      </c>
      <c r="IV11" s="203">
        <f>'作成用'!IV11</f>
        <v>0</v>
      </c>
    </row>
    <row r="12" spans="1:256" s="203" customFormat="1" ht="17.25" customHeight="1">
      <c r="A12" s="559">
        <f>'作成用'!A13</f>
      </c>
      <c r="B12" s="560">
        <f>'作成用'!B13</f>
      </c>
      <c r="C12" s="561"/>
      <c r="D12" s="561"/>
      <c r="E12" s="562">
        <f>'作成用'!F13</f>
        <v>0</v>
      </c>
      <c r="F12" s="563">
        <f>'作成用'!G13</f>
        <v>0</v>
      </c>
      <c r="G12" s="564">
        <f>'作成用'!H13</f>
      </c>
      <c r="H12" s="564">
        <f>'作成用'!I13</f>
      </c>
      <c r="I12" s="564">
        <f>'作成用'!J13</f>
        <v>0</v>
      </c>
      <c r="J12" s="564">
        <f>'作成用'!K13</f>
        <v>0</v>
      </c>
      <c r="K12" s="564"/>
      <c r="L12" s="565"/>
      <c r="M12" s="563"/>
      <c r="N12" s="564"/>
      <c r="O12" s="564"/>
      <c r="P12" s="564"/>
      <c r="Q12" s="564"/>
      <c r="R12" s="564">
        <f>'作成用'!R13</f>
        <v>0</v>
      </c>
      <c r="S12" s="565">
        <f>'作成用'!S13</f>
        <v>0</v>
      </c>
      <c r="T12" s="563">
        <f>'作成用'!T13</f>
        <v>0</v>
      </c>
      <c r="U12" s="564">
        <f>'作成用'!U13</f>
        <v>0</v>
      </c>
      <c r="V12" s="564">
        <f>'作成用'!V13</f>
        <v>0</v>
      </c>
      <c r="W12" s="564">
        <f>'作成用'!W13</f>
        <v>0</v>
      </c>
      <c r="X12" s="564">
        <f>'作成用'!X13</f>
        <v>0</v>
      </c>
      <c r="Y12" s="564">
        <f>'作成用'!Y13</f>
        <v>0</v>
      </c>
      <c r="Z12" s="565">
        <f>'作成用'!Z13</f>
        <v>0</v>
      </c>
      <c r="AA12" s="563">
        <f>'作成用'!AA13</f>
        <v>0</v>
      </c>
      <c r="AB12" s="564">
        <f>'作成用'!AB13</f>
        <v>0</v>
      </c>
      <c r="AC12" s="564">
        <f>'作成用'!AC13</f>
        <v>0</v>
      </c>
      <c r="AD12" s="564">
        <f>'作成用'!AD13</f>
        <v>0</v>
      </c>
      <c r="AE12" s="564">
        <f>'作成用'!AE13</f>
        <v>0</v>
      </c>
      <c r="AF12" s="564">
        <f>'作成用'!AF13</f>
        <v>0</v>
      </c>
      <c r="AG12" s="565">
        <f>'作成用'!AG13</f>
        <v>0</v>
      </c>
      <c r="AH12" s="203">
        <f>'作成用'!AH13</f>
        <v>0</v>
      </c>
      <c r="AI12" s="203">
        <f>'作成用'!AI13</f>
        <v>0</v>
      </c>
      <c r="AJ12" s="203">
        <f>'作成用'!AJ13</f>
        <v>0</v>
      </c>
      <c r="AK12" s="203">
        <f>'作成用'!AK13</f>
        <v>0</v>
      </c>
      <c r="AL12" s="203">
        <f>'作成用'!AL13</f>
        <v>0</v>
      </c>
      <c r="AM12" s="203">
        <f>'作成用'!AM13</f>
        <v>0</v>
      </c>
      <c r="AN12" s="203">
        <f>'作成用'!AN13</f>
        <v>0</v>
      </c>
      <c r="AO12" s="203">
        <f>'作成用'!AO13</f>
        <v>0</v>
      </c>
      <c r="AP12" s="203">
        <f>'作成用'!AP13</f>
        <v>0</v>
      </c>
      <c r="AQ12" s="203">
        <f>'作成用'!AQ13</f>
        <v>0</v>
      </c>
      <c r="AR12" s="203">
        <f>'作成用'!AR13</f>
        <v>0</v>
      </c>
      <c r="AS12" s="203">
        <f>'作成用'!AS13</f>
        <v>0</v>
      </c>
      <c r="AT12" s="203">
        <f>'作成用'!AT13</f>
        <v>0</v>
      </c>
      <c r="AU12" s="203">
        <f>'作成用'!AU13</f>
        <v>0</v>
      </c>
      <c r="AV12" s="203">
        <f>'作成用'!AV13</f>
        <v>0</v>
      </c>
      <c r="AW12" s="203">
        <f>'作成用'!AW13</f>
        <v>0</v>
      </c>
      <c r="AX12" s="203">
        <f>'作成用'!AX13</f>
        <v>0</v>
      </c>
      <c r="AY12" s="203">
        <f>'作成用'!AY13</f>
        <v>0</v>
      </c>
      <c r="AZ12" s="203">
        <f>'作成用'!AZ13</f>
        <v>0</v>
      </c>
      <c r="BA12" s="203">
        <f>'作成用'!BA13</f>
        <v>0</v>
      </c>
      <c r="BB12" s="203">
        <f>'作成用'!BB13</f>
        <v>0</v>
      </c>
      <c r="BC12" s="203">
        <f>'作成用'!BC13</f>
        <v>0</v>
      </c>
      <c r="BD12" s="203">
        <f>'作成用'!BD13</f>
        <v>0</v>
      </c>
      <c r="BE12" s="203">
        <f>'作成用'!BE13</f>
        <v>0</v>
      </c>
      <c r="BF12" s="203">
        <f>'作成用'!BF13</f>
        <v>0</v>
      </c>
      <c r="BG12" s="203">
        <f>'作成用'!BG13</f>
        <v>0</v>
      </c>
      <c r="BH12" s="203">
        <f>'作成用'!BH13</f>
        <v>0</v>
      </c>
      <c r="BI12" s="203">
        <f>'作成用'!BI13</f>
        <v>0</v>
      </c>
      <c r="BJ12" s="203">
        <f>'作成用'!BJ13</f>
        <v>0</v>
      </c>
      <c r="BK12" s="203">
        <f>'作成用'!BK13</f>
        <v>0</v>
      </c>
      <c r="BL12" s="203">
        <f>'作成用'!BL13</f>
        <v>0</v>
      </c>
      <c r="BM12" s="203">
        <f>'作成用'!BM13</f>
        <v>0</v>
      </c>
      <c r="BN12" s="203">
        <f>'作成用'!BN13</f>
        <v>0</v>
      </c>
      <c r="BO12" s="203">
        <f>'作成用'!BO13</f>
        <v>0</v>
      </c>
      <c r="BP12" s="203">
        <f>'作成用'!BP13</f>
        <v>0</v>
      </c>
      <c r="BQ12" s="203">
        <f>'作成用'!BQ13</f>
        <v>0</v>
      </c>
      <c r="BR12" s="203">
        <f>'作成用'!BR13</f>
        <v>0</v>
      </c>
      <c r="BS12" s="203">
        <f>'作成用'!BS13</f>
        <v>0</v>
      </c>
      <c r="BT12" s="203">
        <f>'作成用'!BT13</f>
        <v>0</v>
      </c>
      <c r="BU12" s="203">
        <f>'作成用'!BU13</f>
        <v>0</v>
      </c>
      <c r="BV12" s="203">
        <f>'作成用'!BV13</f>
        <v>0</v>
      </c>
      <c r="BW12" s="203">
        <f>'作成用'!BW13</f>
        <v>0</v>
      </c>
      <c r="BX12" s="203">
        <f>'作成用'!BX13</f>
        <v>0</v>
      </c>
      <c r="BY12" s="203">
        <f>'作成用'!BY13</f>
        <v>0</v>
      </c>
      <c r="BZ12" s="203">
        <f>'作成用'!BZ13</f>
        <v>0</v>
      </c>
      <c r="CA12" s="203">
        <f>'作成用'!CA13</f>
        <v>0</v>
      </c>
      <c r="CB12" s="203">
        <f>'作成用'!CB13</f>
        <v>0</v>
      </c>
      <c r="CC12" s="203">
        <f>'作成用'!CC13</f>
        <v>0</v>
      </c>
      <c r="CD12" s="203">
        <f>'作成用'!CD13</f>
        <v>0</v>
      </c>
      <c r="CE12" s="203">
        <f>'作成用'!CE13</f>
        <v>0</v>
      </c>
      <c r="CF12" s="203">
        <f>'作成用'!CF13</f>
        <v>0</v>
      </c>
      <c r="CG12" s="203">
        <f>'作成用'!CG13</f>
        <v>0</v>
      </c>
      <c r="CH12" s="203">
        <f>'作成用'!CH13</f>
        <v>0</v>
      </c>
      <c r="CI12" s="203">
        <f>'作成用'!CI13</f>
        <v>0</v>
      </c>
      <c r="CJ12" s="203">
        <f>'作成用'!CJ13</f>
        <v>0</v>
      </c>
      <c r="CK12" s="203">
        <f>'作成用'!CK13</f>
        <v>0</v>
      </c>
      <c r="CL12" s="203">
        <f>'作成用'!CL13</f>
        <v>0</v>
      </c>
      <c r="CM12" s="203">
        <f>'作成用'!CM13</f>
        <v>0</v>
      </c>
      <c r="CN12" s="203">
        <f>'作成用'!CN13</f>
        <v>0</v>
      </c>
      <c r="CO12" s="203">
        <f>'作成用'!CO13</f>
        <v>0</v>
      </c>
      <c r="CP12" s="203">
        <f>'作成用'!CP13</f>
        <v>0</v>
      </c>
      <c r="CQ12" s="203">
        <f>'作成用'!CQ13</f>
        <v>0</v>
      </c>
      <c r="CR12" s="203">
        <f>'作成用'!CR13</f>
        <v>0</v>
      </c>
      <c r="CS12" s="203">
        <f>'作成用'!CS13</f>
        <v>0</v>
      </c>
      <c r="CT12" s="203">
        <f>'作成用'!CT13</f>
        <v>0</v>
      </c>
      <c r="CU12" s="203">
        <f>'作成用'!CU13</f>
        <v>0</v>
      </c>
      <c r="CV12" s="203">
        <f>'作成用'!CV13</f>
        <v>0</v>
      </c>
      <c r="CW12" s="203">
        <f>'作成用'!CW13</f>
        <v>0</v>
      </c>
      <c r="CX12" s="203">
        <f>'作成用'!CX13</f>
        <v>0</v>
      </c>
      <c r="CY12" s="203">
        <f>'作成用'!CY13</f>
        <v>0</v>
      </c>
      <c r="CZ12" s="203">
        <f>'作成用'!CZ13</f>
        <v>0</v>
      </c>
      <c r="DA12" s="203">
        <f>'作成用'!DA13</f>
        <v>0</v>
      </c>
      <c r="DB12" s="203">
        <f>'作成用'!DB13</f>
        <v>0</v>
      </c>
      <c r="DC12" s="203">
        <f>'作成用'!DC13</f>
        <v>0</v>
      </c>
      <c r="DD12" s="203">
        <f>'作成用'!DD13</f>
        <v>0</v>
      </c>
      <c r="DE12" s="203">
        <f>'作成用'!DE13</f>
        <v>0</v>
      </c>
      <c r="DF12" s="203">
        <f>'作成用'!DF13</f>
        <v>0</v>
      </c>
      <c r="DG12" s="203">
        <f>'作成用'!DG13</f>
        <v>0</v>
      </c>
      <c r="DH12" s="203">
        <f>'作成用'!DH13</f>
        <v>0</v>
      </c>
      <c r="DI12" s="203">
        <f>'作成用'!DI13</f>
        <v>0</v>
      </c>
      <c r="DJ12" s="203">
        <f>'作成用'!DJ13</f>
        <v>0</v>
      </c>
      <c r="DK12" s="203">
        <f>'作成用'!DK13</f>
        <v>0</v>
      </c>
      <c r="DL12" s="203">
        <f>'作成用'!DL13</f>
        <v>0</v>
      </c>
      <c r="DM12" s="203">
        <f>'作成用'!DM13</f>
        <v>0</v>
      </c>
      <c r="DN12" s="203">
        <f>'作成用'!DN13</f>
        <v>0</v>
      </c>
      <c r="DO12" s="203">
        <f>'作成用'!DO13</f>
        <v>0</v>
      </c>
      <c r="DP12" s="203">
        <f>'作成用'!DP13</f>
        <v>0</v>
      </c>
      <c r="DQ12" s="203">
        <f>'作成用'!DQ13</f>
        <v>0</v>
      </c>
      <c r="DR12" s="203">
        <f>'作成用'!DR13</f>
        <v>0</v>
      </c>
      <c r="DS12" s="203">
        <f>'作成用'!DS13</f>
        <v>0</v>
      </c>
      <c r="DT12" s="203">
        <f>'作成用'!DT13</f>
        <v>0</v>
      </c>
      <c r="DU12" s="203">
        <f>'作成用'!DU13</f>
        <v>0</v>
      </c>
      <c r="DV12" s="203">
        <f>'作成用'!DV13</f>
        <v>0</v>
      </c>
      <c r="DW12" s="203">
        <f>'作成用'!DW13</f>
        <v>0</v>
      </c>
      <c r="DX12" s="203">
        <f>'作成用'!DX13</f>
        <v>0</v>
      </c>
      <c r="DY12" s="203">
        <f>'作成用'!DY13</f>
        <v>0</v>
      </c>
      <c r="DZ12" s="203">
        <f>'作成用'!DZ13</f>
        <v>0</v>
      </c>
      <c r="EA12" s="203">
        <f>'作成用'!EA13</f>
        <v>0</v>
      </c>
      <c r="EB12" s="203">
        <f>'作成用'!EB13</f>
        <v>0</v>
      </c>
      <c r="EC12" s="203">
        <f>'作成用'!EC13</f>
        <v>0</v>
      </c>
      <c r="ED12" s="203">
        <f>'作成用'!ED13</f>
        <v>0</v>
      </c>
      <c r="EE12" s="203">
        <f>'作成用'!EE13</f>
        <v>0</v>
      </c>
      <c r="EF12" s="203">
        <f>'作成用'!EF13</f>
        <v>0</v>
      </c>
      <c r="EG12" s="203">
        <f>'作成用'!EG13</f>
        <v>0</v>
      </c>
      <c r="EH12" s="203">
        <f>'作成用'!EH13</f>
        <v>0</v>
      </c>
      <c r="EI12" s="203">
        <f>'作成用'!EI13</f>
        <v>0</v>
      </c>
      <c r="EJ12" s="203">
        <f>'作成用'!EJ13</f>
        <v>0</v>
      </c>
      <c r="EK12" s="203">
        <f>'作成用'!EK13</f>
        <v>0</v>
      </c>
      <c r="EL12" s="203">
        <f>'作成用'!EL13</f>
        <v>0</v>
      </c>
      <c r="EM12" s="203">
        <f>'作成用'!EM13</f>
        <v>0</v>
      </c>
      <c r="EN12" s="203">
        <f>'作成用'!EN13</f>
        <v>0</v>
      </c>
      <c r="EO12" s="203">
        <f>'作成用'!EO13</f>
        <v>0</v>
      </c>
      <c r="EP12" s="203">
        <f>'作成用'!EP13</f>
        <v>0</v>
      </c>
      <c r="EQ12" s="203">
        <f>'作成用'!EQ13</f>
        <v>0</v>
      </c>
      <c r="ER12" s="203">
        <f>'作成用'!ER13</f>
        <v>0</v>
      </c>
      <c r="ES12" s="203">
        <f>'作成用'!ES13</f>
        <v>0</v>
      </c>
      <c r="ET12" s="203">
        <f>'作成用'!ET13</f>
        <v>0</v>
      </c>
      <c r="EU12" s="203">
        <f>'作成用'!EU13</f>
        <v>0</v>
      </c>
      <c r="EV12" s="203">
        <f>'作成用'!EV13</f>
        <v>0</v>
      </c>
      <c r="EW12" s="203">
        <f>'作成用'!EW13</f>
        <v>0</v>
      </c>
      <c r="EX12" s="203">
        <f>'作成用'!EX13</f>
        <v>0</v>
      </c>
      <c r="EY12" s="203">
        <f>'作成用'!EY13</f>
        <v>0</v>
      </c>
      <c r="EZ12" s="203">
        <f>'作成用'!EZ13</f>
        <v>0</v>
      </c>
      <c r="FA12" s="203">
        <f>'作成用'!FA13</f>
        <v>0</v>
      </c>
      <c r="FB12" s="203">
        <f>'作成用'!FB13</f>
        <v>0</v>
      </c>
      <c r="FC12" s="203">
        <f>'作成用'!FC13</f>
        <v>0</v>
      </c>
      <c r="FD12" s="203">
        <f>'作成用'!FD13</f>
        <v>0</v>
      </c>
      <c r="FE12" s="203">
        <f>'作成用'!FE13</f>
        <v>0</v>
      </c>
      <c r="FF12" s="203">
        <f>'作成用'!FF13</f>
        <v>0</v>
      </c>
      <c r="FG12" s="203">
        <f>'作成用'!FG13</f>
        <v>0</v>
      </c>
      <c r="FH12" s="203">
        <f>'作成用'!FH13</f>
        <v>0</v>
      </c>
      <c r="FI12" s="203">
        <f>'作成用'!FI13</f>
        <v>0</v>
      </c>
      <c r="FJ12" s="203">
        <f>'作成用'!FJ13</f>
        <v>0</v>
      </c>
      <c r="FK12" s="203">
        <f>'作成用'!FK13</f>
        <v>0</v>
      </c>
      <c r="FL12" s="203">
        <f>'作成用'!FL13</f>
        <v>0</v>
      </c>
      <c r="FM12" s="203">
        <f>'作成用'!FM13</f>
        <v>0</v>
      </c>
      <c r="FN12" s="203">
        <f>'作成用'!FN13</f>
        <v>0</v>
      </c>
      <c r="FO12" s="203">
        <f>'作成用'!FO13</f>
        <v>0</v>
      </c>
      <c r="FP12" s="203">
        <f>'作成用'!FP13</f>
        <v>0</v>
      </c>
      <c r="FQ12" s="203">
        <f>'作成用'!FQ13</f>
        <v>0</v>
      </c>
      <c r="FR12" s="203">
        <f>'作成用'!FR13</f>
        <v>0</v>
      </c>
      <c r="FS12" s="203">
        <f>'作成用'!FS13</f>
        <v>0</v>
      </c>
      <c r="FT12" s="203">
        <f>'作成用'!FT13</f>
        <v>0</v>
      </c>
      <c r="FU12" s="203">
        <f>'作成用'!FU13</f>
        <v>0</v>
      </c>
      <c r="FV12" s="203">
        <f>'作成用'!FV13</f>
        <v>0</v>
      </c>
      <c r="FW12" s="203">
        <f>'作成用'!FW13</f>
        <v>0</v>
      </c>
      <c r="FX12" s="203">
        <f>'作成用'!FX13</f>
        <v>0</v>
      </c>
      <c r="FY12" s="203">
        <f>'作成用'!FY13</f>
        <v>0</v>
      </c>
      <c r="FZ12" s="203">
        <f>'作成用'!FZ13</f>
        <v>0</v>
      </c>
      <c r="GA12" s="203">
        <f>'作成用'!GA13</f>
        <v>0</v>
      </c>
      <c r="GB12" s="203">
        <f>'作成用'!GB13</f>
        <v>0</v>
      </c>
      <c r="GC12" s="203">
        <f>'作成用'!GC13</f>
        <v>0</v>
      </c>
      <c r="GD12" s="203">
        <f>'作成用'!GD13</f>
        <v>0</v>
      </c>
      <c r="GE12" s="203">
        <f>'作成用'!GE13</f>
        <v>0</v>
      </c>
      <c r="GF12" s="203">
        <f>'作成用'!GF13</f>
        <v>0</v>
      </c>
      <c r="GG12" s="203">
        <f>'作成用'!GG13</f>
        <v>0</v>
      </c>
      <c r="GH12" s="203">
        <f>'作成用'!GH13</f>
        <v>0</v>
      </c>
      <c r="GI12" s="203">
        <f>'作成用'!GI13</f>
        <v>0</v>
      </c>
      <c r="GJ12" s="203">
        <f>'作成用'!GJ13</f>
        <v>0</v>
      </c>
      <c r="GK12" s="203">
        <f>'作成用'!GK13</f>
        <v>0</v>
      </c>
      <c r="GL12" s="203">
        <f>'作成用'!GL13</f>
        <v>0</v>
      </c>
      <c r="GM12" s="203">
        <f>'作成用'!GM13</f>
        <v>0</v>
      </c>
      <c r="GN12" s="203">
        <f>'作成用'!GN13</f>
        <v>0</v>
      </c>
      <c r="GO12" s="203">
        <f>'作成用'!GO13</f>
        <v>0</v>
      </c>
      <c r="GP12" s="203">
        <f>'作成用'!GP13</f>
        <v>0</v>
      </c>
      <c r="GQ12" s="203">
        <f>'作成用'!GQ13</f>
        <v>0</v>
      </c>
      <c r="GR12" s="203">
        <f>'作成用'!GR13</f>
        <v>0</v>
      </c>
      <c r="GS12" s="203">
        <f>'作成用'!GS13</f>
        <v>0</v>
      </c>
      <c r="GT12" s="203">
        <f>'作成用'!GT13</f>
        <v>0</v>
      </c>
      <c r="GU12" s="203">
        <f>'作成用'!GU13</f>
        <v>0</v>
      </c>
      <c r="GV12" s="203">
        <f>'作成用'!GV13</f>
        <v>0</v>
      </c>
      <c r="GW12" s="203">
        <f>'作成用'!GW13</f>
        <v>0</v>
      </c>
      <c r="GX12" s="203">
        <f>'作成用'!GX13</f>
        <v>0</v>
      </c>
      <c r="GY12" s="203">
        <f>'作成用'!GY13</f>
        <v>0</v>
      </c>
      <c r="GZ12" s="203">
        <f>'作成用'!GZ13</f>
        <v>0</v>
      </c>
      <c r="HA12" s="203">
        <f>'作成用'!HA13</f>
        <v>0</v>
      </c>
      <c r="HB12" s="203">
        <f>'作成用'!HB13</f>
        <v>0</v>
      </c>
      <c r="HC12" s="203">
        <f>'作成用'!HC13</f>
        <v>0</v>
      </c>
      <c r="HD12" s="203">
        <f>'作成用'!HD13</f>
        <v>0</v>
      </c>
      <c r="HE12" s="203">
        <f>'作成用'!HE13</f>
        <v>0</v>
      </c>
      <c r="HF12" s="203">
        <f>'作成用'!HF13</f>
        <v>0</v>
      </c>
      <c r="HG12" s="203">
        <f>'作成用'!HG13</f>
        <v>0</v>
      </c>
      <c r="HH12" s="203">
        <f>'作成用'!HH13</f>
        <v>0</v>
      </c>
      <c r="HI12" s="203">
        <f>'作成用'!HI13</f>
        <v>0</v>
      </c>
      <c r="HJ12" s="203">
        <f>'作成用'!HJ13</f>
        <v>0</v>
      </c>
      <c r="HK12" s="203">
        <f>'作成用'!HK13</f>
        <v>0</v>
      </c>
      <c r="HL12" s="203">
        <f>'作成用'!HL13</f>
        <v>0</v>
      </c>
      <c r="HM12" s="203">
        <f>'作成用'!HM13</f>
        <v>0</v>
      </c>
      <c r="HN12" s="203">
        <f>'作成用'!HN13</f>
        <v>0</v>
      </c>
      <c r="HO12" s="203">
        <f>'作成用'!HO13</f>
        <v>0</v>
      </c>
      <c r="HP12" s="203">
        <f>'作成用'!HP13</f>
        <v>0</v>
      </c>
      <c r="HQ12" s="203">
        <f>'作成用'!HQ13</f>
        <v>0</v>
      </c>
      <c r="HR12" s="203">
        <f>'作成用'!HR13</f>
        <v>0</v>
      </c>
      <c r="HS12" s="203">
        <f>'作成用'!HS13</f>
        <v>0</v>
      </c>
      <c r="HT12" s="203">
        <f>'作成用'!HT13</f>
        <v>0</v>
      </c>
      <c r="HU12" s="203">
        <f>'作成用'!HU13</f>
        <v>0</v>
      </c>
      <c r="HV12" s="203">
        <f>'作成用'!HV13</f>
        <v>0</v>
      </c>
      <c r="HW12" s="203">
        <f>'作成用'!HW13</f>
        <v>0</v>
      </c>
      <c r="HX12" s="203">
        <f>'作成用'!HX13</f>
        <v>0</v>
      </c>
      <c r="HY12" s="203">
        <f>'作成用'!HY13</f>
        <v>0</v>
      </c>
      <c r="HZ12" s="203">
        <f>'作成用'!HZ13</f>
        <v>0</v>
      </c>
      <c r="IA12" s="203">
        <f>'作成用'!IA13</f>
        <v>0</v>
      </c>
      <c r="IB12" s="203">
        <f>'作成用'!IB13</f>
        <v>0</v>
      </c>
      <c r="IC12" s="203">
        <f>'作成用'!IC13</f>
        <v>0</v>
      </c>
      <c r="ID12" s="203">
        <f>'作成用'!ID13</f>
        <v>0</v>
      </c>
      <c r="IE12" s="203">
        <f>'作成用'!IE13</f>
        <v>0</v>
      </c>
      <c r="IF12" s="203">
        <f>'作成用'!IF13</f>
        <v>0</v>
      </c>
      <c r="IG12" s="203">
        <f>'作成用'!IG13</f>
        <v>0</v>
      </c>
      <c r="IH12" s="203">
        <f>'作成用'!IH13</f>
        <v>0</v>
      </c>
      <c r="II12" s="203">
        <f>'作成用'!II13</f>
        <v>0</v>
      </c>
      <c r="IJ12" s="203">
        <f>'作成用'!IJ13</f>
        <v>0</v>
      </c>
      <c r="IK12" s="203">
        <f>'作成用'!IK13</f>
        <v>0</v>
      </c>
      <c r="IL12" s="203">
        <f>'作成用'!IL13</f>
        <v>0</v>
      </c>
      <c r="IM12" s="203">
        <f>'作成用'!IM13</f>
        <v>0</v>
      </c>
      <c r="IN12" s="203">
        <f>'作成用'!IN13</f>
        <v>0</v>
      </c>
      <c r="IO12" s="203">
        <f>'作成用'!IO13</f>
        <v>0</v>
      </c>
      <c r="IP12" s="203">
        <f>'作成用'!IP13</f>
        <v>0</v>
      </c>
      <c r="IQ12" s="203">
        <f>'作成用'!IQ13</f>
        <v>0</v>
      </c>
      <c r="IR12" s="203">
        <f>'作成用'!IR13</f>
        <v>0</v>
      </c>
      <c r="IS12" s="203">
        <f>'作成用'!IS13</f>
        <v>0</v>
      </c>
      <c r="IT12" s="203">
        <f>'作成用'!IT13</f>
        <v>0</v>
      </c>
      <c r="IU12" s="203">
        <f>'作成用'!IU13</f>
        <v>0</v>
      </c>
      <c r="IV12" s="203">
        <f>'作成用'!IV13</f>
        <v>0</v>
      </c>
    </row>
    <row r="13" spans="1:256" s="203" customFormat="1" ht="17.25" customHeight="1">
      <c r="A13" s="559">
        <f>'作成用'!A14</f>
      </c>
      <c r="B13" s="560">
        <f>'作成用'!B14</f>
      </c>
      <c r="C13" s="561"/>
      <c r="D13" s="561"/>
      <c r="E13" s="562">
        <f>'作成用'!F14</f>
        <v>0</v>
      </c>
      <c r="F13" s="563">
        <f>'作成用'!G14</f>
      </c>
      <c r="G13" s="564">
        <f>'作成用'!H14</f>
        <v>0</v>
      </c>
      <c r="H13" s="564">
        <f>'作成用'!I14</f>
        <v>0</v>
      </c>
      <c r="I13" s="564">
        <f>'作成用'!J14</f>
        <v>0</v>
      </c>
      <c r="J13" s="564">
        <f>'作成用'!K14</f>
        <v>0</v>
      </c>
      <c r="K13" s="564"/>
      <c r="L13" s="565"/>
      <c r="M13" s="563"/>
      <c r="N13" s="564"/>
      <c r="O13" s="564"/>
      <c r="P13" s="564"/>
      <c r="Q13" s="564"/>
      <c r="R13" s="564">
        <f>'作成用'!R14</f>
        <v>0</v>
      </c>
      <c r="S13" s="565">
        <f>'作成用'!S14</f>
        <v>0</v>
      </c>
      <c r="T13" s="563">
        <f>'作成用'!T14</f>
        <v>0</v>
      </c>
      <c r="U13" s="564">
        <f>'作成用'!U14</f>
        <v>0</v>
      </c>
      <c r="V13" s="564">
        <f>'作成用'!V14</f>
        <v>0</v>
      </c>
      <c r="W13" s="564">
        <f>'作成用'!W14</f>
        <v>0</v>
      </c>
      <c r="X13" s="564">
        <f>'作成用'!X14</f>
        <v>0</v>
      </c>
      <c r="Y13" s="564">
        <f>'作成用'!Y14</f>
        <v>0</v>
      </c>
      <c r="Z13" s="565">
        <f>'作成用'!Z14</f>
        <v>0</v>
      </c>
      <c r="AA13" s="563">
        <f>'作成用'!AA14</f>
        <v>0</v>
      </c>
      <c r="AB13" s="564">
        <f>'作成用'!AB14</f>
        <v>0</v>
      </c>
      <c r="AC13" s="564">
        <f>'作成用'!AC14</f>
        <v>0</v>
      </c>
      <c r="AD13" s="564">
        <f>'作成用'!AD14</f>
        <v>0</v>
      </c>
      <c r="AE13" s="564">
        <f>'作成用'!AE14</f>
        <v>0</v>
      </c>
      <c r="AF13" s="564">
        <f>'作成用'!AF14</f>
        <v>0</v>
      </c>
      <c r="AG13" s="565">
        <f>'作成用'!AG14</f>
        <v>0</v>
      </c>
      <c r="AH13" s="203">
        <f>'作成用'!AH14</f>
        <v>0</v>
      </c>
      <c r="AI13" s="203">
        <f>'作成用'!AI14</f>
        <v>0</v>
      </c>
      <c r="AJ13" s="203">
        <f>'作成用'!AJ14</f>
        <v>0</v>
      </c>
      <c r="AK13" s="203">
        <f>'作成用'!AK14</f>
        <v>0</v>
      </c>
      <c r="AL13" s="203">
        <f>'作成用'!AL14</f>
        <v>0</v>
      </c>
      <c r="AM13" s="203">
        <f>'作成用'!AM14</f>
        <v>0</v>
      </c>
      <c r="AN13" s="203">
        <f>'作成用'!AN14</f>
        <v>0</v>
      </c>
      <c r="AO13" s="203">
        <f>'作成用'!AO14</f>
        <v>0</v>
      </c>
      <c r="AP13" s="203">
        <f>'作成用'!AP14</f>
        <v>0</v>
      </c>
      <c r="AQ13" s="203">
        <f>'作成用'!AQ14</f>
        <v>0</v>
      </c>
      <c r="AR13" s="203">
        <f>'作成用'!AR14</f>
        <v>0</v>
      </c>
      <c r="AS13" s="203">
        <f>'作成用'!AS14</f>
        <v>0</v>
      </c>
      <c r="AT13" s="203">
        <f>'作成用'!AT14</f>
        <v>0</v>
      </c>
      <c r="AU13" s="203">
        <f>'作成用'!AU14</f>
        <v>0</v>
      </c>
      <c r="AV13" s="203">
        <f>'作成用'!AV14</f>
        <v>0</v>
      </c>
      <c r="AW13" s="203">
        <f>'作成用'!AW14</f>
        <v>0</v>
      </c>
      <c r="AX13" s="203">
        <f>'作成用'!AX14</f>
        <v>0</v>
      </c>
      <c r="AY13" s="203">
        <f>'作成用'!AY14</f>
        <v>0</v>
      </c>
      <c r="AZ13" s="203">
        <f>'作成用'!AZ14</f>
        <v>0</v>
      </c>
      <c r="BA13" s="203">
        <f>'作成用'!BA14</f>
        <v>0</v>
      </c>
      <c r="BB13" s="203">
        <f>'作成用'!BB14</f>
        <v>0</v>
      </c>
      <c r="BC13" s="203">
        <f>'作成用'!BC14</f>
        <v>0</v>
      </c>
      <c r="BD13" s="203">
        <f>'作成用'!BD14</f>
        <v>0</v>
      </c>
      <c r="BE13" s="203">
        <f>'作成用'!BE14</f>
        <v>0</v>
      </c>
      <c r="BF13" s="203">
        <f>'作成用'!BF14</f>
        <v>0</v>
      </c>
      <c r="BG13" s="203">
        <f>'作成用'!BG14</f>
        <v>0</v>
      </c>
      <c r="BH13" s="203">
        <f>'作成用'!BH14</f>
        <v>0</v>
      </c>
      <c r="BI13" s="203">
        <f>'作成用'!BI14</f>
        <v>0</v>
      </c>
      <c r="BJ13" s="203">
        <f>'作成用'!BJ14</f>
        <v>0</v>
      </c>
      <c r="BK13" s="203">
        <f>'作成用'!BK14</f>
        <v>0</v>
      </c>
      <c r="BL13" s="203">
        <f>'作成用'!BL14</f>
        <v>0</v>
      </c>
      <c r="BM13" s="203">
        <f>'作成用'!BM14</f>
        <v>0</v>
      </c>
      <c r="BN13" s="203">
        <f>'作成用'!BN14</f>
        <v>0</v>
      </c>
      <c r="BO13" s="203">
        <f>'作成用'!BO14</f>
        <v>0</v>
      </c>
      <c r="BP13" s="203">
        <f>'作成用'!BP14</f>
        <v>0</v>
      </c>
      <c r="BQ13" s="203">
        <f>'作成用'!BQ14</f>
        <v>0</v>
      </c>
      <c r="BR13" s="203">
        <f>'作成用'!BR14</f>
        <v>0</v>
      </c>
      <c r="BS13" s="203">
        <f>'作成用'!BS14</f>
        <v>0</v>
      </c>
      <c r="BT13" s="203">
        <f>'作成用'!BT14</f>
        <v>0</v>
      </c>
      <c r="BU13" s="203">
        <f>'作成用'!BU14</f>
        <v>0</v>
      </c>
      <c r="BV13" s="203">
        <f>'作成用'!BV14</f>
        <v>0</v>
      </c>
      <c r="BW13" s="203">
        <f>'作成用'!BW14</f>
        <v>0</v>
      </c>
      <c r="BX13" s="203">
        <f>'作成用'!BX14</f>
        <v>0</v>
      </c>
      <c r="BY13" s="203">
        <f>'作成用'!BY14</f>
        <v>0</v>
      </c>
      <c r="BZ13" s="203">
        <f>'作成用'!BZ14</f>
        <v>0</v>
      </c>
      <c r="CA13" s="203">
        <f>'作成用'!CA14</f>
        <v>0</v>
      </c>
      <c r="CB13" s="203">
        <f>'作成用'!CB14</f>
        <v>0</v>
      </c>
      <c r="CC13" s="203">
        <f>'作成用'!CC14</f>
        <v>0</v>
      </c>
      <c r="CD13" s="203">
        <f>'作成用'!CD14</f>
        <v>0</v>
      </c>
      <c r="CE13" s="203">
        <f>'作成用'!CE14</f>
        <v>0</v>
      </c>
      <c r="CF13" s="203">
        <f>'作成用'!CF14</f>
        <v>0</v>
      </c>
      <c r="CG13" s="203">
        <f>'作成用'!CG14</f>
        <v>0</v>
      </c>
      <c r="CH13" s="203">
        <f>'作成用'!CH14</f>
        <v>0</v>
      </c>
      <c r="CI13" s="203">
        <f>'作成用'!CI14</f>
        <v>0</v>
      </c>
      <c r="CJ13" s="203">
        <f>'作成用'!CJ14</f>
        <v>0</v>
      </c>
      <c r="CK13" s="203">
        <f>'作成用'!CK14</f>
        <v>0</v>
      </c>
      <c r="CL13" s="203">
        <f>'作成用'!CL14</f>
        <v>0</v>
      </c>
      <c r="CM13" s="203">
        <f>'作成用'!CM14</f>
        <v>0</v>
      </c>
      <c r="CN13" s="203">
        <f>'作成用'!CN14</f>
        <v>0</v>
      </c>
      <c r="CO13" s="203">
        <f>'作成用'!CO14</f>
        <v>0</v>
      </c>
      <c r="CP13" s="203">
        <f>'作成用'!CP14</f>
        <v>0</v>
      </c>
      <c r="CQ13" s="203">
        <f>'作成用'!CQ14</f>
        <v>0</v>
      </c>
      <c r="CR13" s="203">
        <f>'作成用'!CR14</f>
        <v>0</v>
      </c>
      <c r="CS13" s="203">
        <f>'作成用'!CS14</f>
        <v>0</v>
      </c>
      <c r="CT13" s="203">
        <f>'作成用'!CT14</f>
        <v>0</v>
      </c>
      <c r="CU13" s="203">
        <f>'作成用'!CU14</f>
        <v>0</v>
      </c>
      <c r="CV13" s="203">
        <f>'作成用'!CV14</f>
        <v>0</v>
      </c>
      <c r="CW13" s="203">
        <f>'作成用'!CW14</f>
        <v>0</v>
      </c>
      <c r="CX13" s="203">
        <f>'作成用'!CX14</f>
        <v>0</v>
      </c>
      <c r="CY13" s="203">
        <f>'作成用'!CY14</f>
        <v>0</v>
      </c>
      <c r="CZ13" s="203">
        <f>'作成用'!CZ14</f>
        <v>0</v>
      </c>
      <c r="DA13" s="203">
        <f>'作成用'!DA14</f>
        <v>0</v>
      </c>
      <c r="DB13" s="203">
        <f>'作成用'!DB14</f>
        <v>0</v>
      </c>
      <c r="DC13" s="203">
        <f>'作成用'!DC14</f>
        <v>0</v>
      </c>
      <c r="DD13" s="203">
        <f>'作成用'!DD14</f>
        <v>0</v>
      </c>
      <c r="DE13" s="203">
        <f>'作成用'!DE14</f>
        <v>0</v>
      </c>
      <c r="DF13" s="203">
        <f>'作成用'!DF14</f>
        <v>0</v>
      </c>
      <c r="DG13" s="203">
        <f>'作成用'!DG14</f>
        <v>0</v>
      </c>
      <c r="DH13" s="203">
        <f>'作成用'!DH14</f>
        <v>0</v>
      </c>
      <c r="DI13" s="203">
        <f>'作成用'!DI14</f>
        <v>0</v>
      </c>
      <c r="DJ13" s="203">
        <f>'作成用'!DJ14</f>
        <v>0</v>
      </c>
      <c r="DK13" s="203">
        <f>'作成用'!DK14</f>
        <v>0</v>
      </c>
      <c r="DL13" s="203">
        <f>'作成用'!DL14</f>
        <v>0</v>
      </c>
      <c r="DM13" s="203">
        <f>'作成用'!DM14</f>
        <v>0</v>
      </c>
      <c r="DN13" s="203">
        <f>'作成用'!DN14</f>
        <v>0</v>
      </c>
      <c r="DO13" s="203">
        <f>'作成用'!DO14</f>
        <v>0</v>
      </c>
      <c r="DP13" s="203">
        <f>'作成用'!DP14</f>
        <v>0</v>
      </c>
      <c r="DQ13" s="203">
        <f>'作成用'!DQ14</f>
        <v>0</v>
      </c>
      <c r="DR13" s="203">
        <f>'作成用'!DR14</f>
        <v>0</v>
      </c>
      <c r="DS13" s="203">
        <f>'作成用'!DS14</f>
        <v>0</v>
      </c>
      <c r="DT13" s="203">
        <f>'作成用'!DT14</f>
        <v>0</v>
      </c>
      <c r="DU13" s="203">
        <f>'作成用'!DU14</f>
        <v>0</v>
      </c>
      <c r="DV13" s="203">
        <f>'作成用'!DV14</f>
        <v>0</v>
      </c>
      <c r="DW13" s="203">
        <f>'作成用'!DW14</f>
        <v>0</v>
      </c>
      <c r="DX13" s="203">
        <f>'作成用'!DX14</f>
        <v>0</v>
      </c>
      <c r="DY13" s="203">
        <f>'作成用'!DY14</f>
        <v>0</v>
      </c>
      <c r="DZ13" s="203">
        <f>'作成用'!DZ14</f>
        <v>0</v>
      </c>
      <c r="EA13" s="203">
        <f>'作成用'!EA14</f>
        <v>0</v>
      </c>
      <c r="EB13" s="203">
        <f>'作成用'!EB14</f>
        <v>0</v>
      </c>
      <c r="EC13" s="203">
        <f>'作成用'!EC14</f>
        <v>0</v>
      </c>
      <c r="ED13" s="203">
        <f>'作成用'!ED14</f>
        <v>0</v>
      </c>
      <c r="EE13" s="203">
        <f>'作成用'!EE14</f>
        <v>0</v>
      </c>
      <c r="EF13" s="203">
        <f>'作成用'!EF14</f>
        <v>0</v>
      </c>
      <c r="EG13" s="203">
        <f>'作成用'!EG14</f>
        <v>0</v>
      </c>
      <c r="EH13" s="203">
        <f>'作成用'!EH14</f>
        <v>0</v>
      </c>
      <c r="EI13" s="203">
        <f>'作成用'!EI14</f>
        <v>0</v>
      </c>
      <c r="EJ13" s="203">
        <f>'作成用'!EJ14</f>
        <v>0</v>
      </c>
      <c r="EK13" s="203">
        <f>'作成用'!EK14</f>
        <v>0</v>
      </c>
      <c r="EL13" s="203">
        <f>'作成用'!EL14</f>
        <v>0</v>
      </c>
      <c r="EM13" s="203">
        <f>'作成用'!EM14</f>
        <v>0</v>
      </c>
      <c r="EN13" s="203">
        <f>'作成用'!EN14</f>
        <v>0</v>
      </c>
      <c r="EO13" s="203">
        <f>'作成用'!EO14</f>
        <v>0</v>
      </c>
      <c r="EP13" s="203">
        <f>'作成用'!EP14</f>
        <v>0</v>
      </c>
      <c r="EQ13" s="203">
        <f>'作成用'!EQ14</f>
        <v>0</v>
      </c>
      <c r="ER13" s="203">
        <f>'作成用'!ER14</f>
        <v>0</v>
      </c>
      <c r="ES13" s="203">
        <f>'作成用'!ES14</f>
        <v>0</v>
      </c>
      <c r="ET13" s="203">
        <f>'作成用'!ET14</f>
        <v>0</v>
      </c>
      <c r="EU13" s="203">
        <f>'作成用'!EU14</f>
        <v>0</v>
      </c>
      <c r="EV13" s="203">
        <f>'作成用'!EV14</f>
        <v>0</v>
      </c>
      <c r="EW13" s="203">
        <f>'作成用'!EW14</f>
        <v>0</v>
      </c>
      <c r="EX13" s="203">
        <f>'作成用'!EX14</f>
        <v>0</v>
      </c>
      <c r="EY13" s="203">
        <f>'作成用'!EY14</f>
        <v>0</v>
      </c>
      <c r="EZ13" s="203">
        <f>'作成用'!EZ14</f>
        <v>0</v>
      </c>
      <c r="FA13" s="203">
        <f>'作成用'!FA14</f>
        <v>0</v>
      </c>
      <c r="FB13" s="203">
        <f>'作成用'!FB14</f>
        <v>0</v>
      </c>
      <c r="FC13" s="203">
        <f>'作成用'!FC14</f>
        <v>0</v>
      </c>
      <c r="FD13" s="203">
        <f>'作成用'!FD14</f>
        <v>0</v>
      </c>
      <c r="FE13" s="203">
        <f>'作成用'!FE14</f>
        <v>0</v>
      </c>
      <c r="FF13" s="203">
        <f>'作成用'!FF14</f>
        <v>0</v>
      </c>
      <c r="FG13" s="203">
        <f>'作成用'!FG14</f>
        <v>0</v>
      </c>
      <c r="FH13" s="203">
        <f>'作成用'!FH14</f>
        <v>0</v>
      </c>
      <c r="FI13" s="203">
        <f>'作成用'!FI14</f>
        <v>0</v>
      </c>
      <c r="FJ13" s="203">
        <f>'作成用'!FJ14</f>
        <v>0</v>
      </c>
      <c r="FK13" s="203">
        <f>'作成用'!FK14</f>
        <v>0</v>
      </c>
      <c r="FL13" s="203">
        <f>'作成用'!FL14</f>
        <v>0</v>
      </c>
      <c r="FM13" s="203">
        <f>'作成用'!FM14</f>
        <v>0</v>
      </c>
      <c r="FN13" s="203">
        <f>'作成用'!FN14</f>
        <v>0</v>
      </c>
      <c r="FO13" s="203">
        <f>'作成用'!FO14</f>
        <v>0</v>
      </c>
      <c r="FP13" s="203">
        <f>'作成用'!FP14</f>
        <v>0</v>
      </c>
      <c r="FQ13" s="203">
        <f>'作成用'!FQ14</f>
        <v>0</v>
      </c>
      <c r="FR13" s="203">
        <f>'作成用'!FR14</f>
        <v>0</v>
      </c>
      <c r="FS13" s="203">
        <f>'作成用'!FS14</f>
        <v>0</v>
      </c>
      <c r="FT13" s="203">
        <f>'作成用'!FT14</f>
        <v>0</v>
      </c>
      <c r="FU13" s="203">
        <f>'作成用'!FU14</f>
        <v>0</v>
      </c>
      <c r="FV13" s="203">
        <f>'作成用'!FV14</f>
        <v>0</v>
      </c>
      <c r="FW13" s="203">
        <f>'作成用'!FW14</f>
        <v>0</v>
      </c>
      <c r="FX13" s="203">
        <f>'作成用'!FX14</f>
        <v>0</v>
      </c>
      <c r="FY13" s="203">
        <f>'作成用'!FY14</f>
        <v>0</v>
      </c>
      <c r="FZ13" s="203">
        <f>'作成用'!FZ14</f>
        <v>0</v>
      </c>
      <c r="GA13" s="203">
        <f>'作成用'!GA14</f>
        <v>0</v>
      </c>
      <c r="GB13" s="203">
        <f>'作成用'!GB14</f>
        <v>0</v>
      </c>
      <c r="GC13" s="203">
        <f>'作成用'!GC14</f>
        <v>0</v>
      </c>
      <c r="GD13" s="203">
        <f>'作成用'!GD14</f>
        <v>0</v>
      </c>
      <c r="GE13" s="203">
        <f>'作成用'!GE14</f>
        <v>0</v>
      </c>
      <c r="GF13" s="203">
        <f>'作成用'!GF14</f>
        <v>0</v>
      </c>
      <c r="GG13" s="203">
        <f>'作成用'!GG14</f>
        <v>0</v>
      </c>
      <c r="GH13" s="203">
        <f>'作成用'!GH14</f>
        <v>0</v>
      </c>
      <c r="GI13" s="203">
        <f>'作成用'!GI14</f>
        <v>0</v>
      </c>
      <c r="GJ13" s="203">
        <f>'作成用'!GJ14</f>
        <v>0</v>
      </c>
      <c r="GK13" s="203">
        <f>'作成用'!GK14</f>
        <v>0</v>
      </c>
      <c r="GL13" s="203">
        <f>'作成用'!GL14</f>
        <v>0</v>
      </c>
      <c r="GM13" s="203">
        <f>'作成用'!GM14</f>
        <v>0</v>
      </c>
      <c r="GN13" s="203">
        <f>'作成用'!GN14</f>
        <v>0</v>
      </c>
      <c r="GO13" s="203">
        <f>'作成用'!GO14</f>
        <v>0</v>
      </c>
      <c r="GP13" s="203">
        <f>'作成用'!GP14</f>
        <v>0</v>
      </c>
      <c r="GQ13" s="203">
        <f>'作成用'!GQ14</f>
        <v>0</v>
      </c>
      <c r="GR13" s="203">
        <f>'作成用'!GR14</f>
        <v>0</v>
      </c>
      <c r="GS13" s="203">
        <f>'作成用'!GS14</f>
        <v>0</v>
      </c>
      <c r="GT13" s="203">
        <f>'作成用'!GT14</f>
        <v>0</v>
      </c>
      <c r="GU13" s="203">
        <f>'作成用'!GU14</f>
        <v>0</v>
      </c>
      <c r="GV13" s="203">
        <f>'作成用'!GV14</f>
        <v>0</v>
      </c>
      <c r="GW13" s="203">
        <f>'作成用'!GW14</f>
        <v>0</v>
      </c>
      <c r="GX13" s="203">
        <f>'作成用'!GX14</f>
        <v>0</v>
      </c>
      <c r="GY13" s="203">
        <f>'作成用'!GY14</f>
        <v>0</v>
      </c>
      <c r="GZ13" s="203">
        <f>'作成用'!GZ14</f>
        <v>0</v>
      </c>
      <c r="HA13" s="203">
        <f>'作成用'!HA14</f>
        <v>0</v>
      </c>
      <c r="HB13" s="203">
        <f>'作成用'!HB14</f>
        <v>0</v>
      </c>
      <c r="HC13" s="203">
        <f>'作成用'!HC14</f>
        <v>0</v>
      </c>
      <c r="HD13" s="203">
        <f>'作成用'!HD14</f>
        <v>0</v>
      </c>
      <c r="HE13" s="203">
        <f>'作成用'!HE14</f>
        <v>0</v>
      </c>
      <c r="HF13" s="203">
        <f>'作成用'!HF14</f>
        <v>0</v>
      </c>
      <c r="HG13" s="203">
        <f>'作成用'!HG14</f>
        <v>0</v>
      </c>
      <c r="HH13" s="203">
        <f>'作成用'!HH14</f>
        <v>0</v>
      </c>
      <c r="HI13" s="203">
        <f>'作成用'!HI14</f>
        <v>0</v>
      </c>
      <c r="HJ13" s="203">
        <f>'作成用'!HJ14</f>
        <v>0</v>
      </c>
      <c r="HK13" s="203">
        <f>'作成用'!HK14</f>
        <v>0</v>
      </c>
      <c r="HL13" s="203">
        <f>'作成用'!HL14</f>
        <v>0</v>
      </c>
      <c r="HM13" s="203">
        <f>'作成用'!HM14</f>
        <v>0</v>
      </c>
      <c r="HN13" s="203">
        <f>'作成用'!HN14</f>
        <v>0</v>
      </c>
      <c r="HO13" s="203">
        <f>'作成用'!HO14</f>
        <v>0</v>
      </c>
      <c r="HP13" s="203">
        <f>'作成用'!HP14</f>
        <v>0</v>
      </c>
      <c r="HQ13" s="203">
        <f>'作成用'!HQ14</f>
        <v>0</v>
      </c>
      <c r="HR13" s="203">
        <f>'作成用'!HR14</f>
        <v>0</v>
      </c>
      <c r="HS13" s="203">
        <f>'作成用'!HS14</f>
        <v>0</v>
      </c>
      <c r="HT13" s="203">
        <f>'作成用'!HT14</f>
        <v>0</v>
      </c>
      <c r="HU13" s="203">
        <f>'作成用'!HU14</f>
        <v>0</v>
      </c>
      <c r="HV13" s="203">
        <f>'作成用'!HV14</f>
        <v>0</v>
      </c>
      <c r="HW13" s="203">
        <f>'作成用'!HW14</f>
        <v>0</v>
      </c>
      <c r="HX13" s="203">
        <f>'作成用'!HX14</f>
        <v>0</v>
      </c>
      <c r="HY13" s="203">
        <f>'作成用'!HY14</f>
        <v>0</v>
      </c>
      <c r="HZ13" s="203">
        <f>'作成用'!HZ14</f>
        <v>0</v>
      </c>
      <c r="IA13" s="203">
        <f>'作成用'!IA14</f>
        <v>0</v>
      </c>
      <c r="IB13" s="203">
        <f>'作成用'!IB14</f>
        <v>0</v>
      </c>
      <c r="IC13" s="203">
        <f>'作成用'!IC14</f>
        <v>0</v>
      </c>
      <c r="ID13" s="203">
        <f>'作成用'!ID14</f>
        <v>0</v>
      </c>
      <c r="IE13" s="203">
        <f>'作成用'!IE14</f>
        <v>0</v>
      </c>
      <c r="IF13" s="203">
        <f>'作成用'!IF14</f>
        <v>0</v>
      </c>
      <c r="IG13" s="203">
        <f>'作成用'!IG14</f>
        <v>0</v>
      </c>
      <c r="IH13" s="203">
        <f>'作成用'!IH14</f>
        <v>0</v>
      </c>
      <c r="II13" s="203">
        <f>'作成用'!II14</f>
        <v>0</v>
      </c>
      <c r="IJ13" s="203">
        <f>'作成用'!IJ14</f>
        <v>0</v>
      </c>
      <c r="IK13" s="203">
        <f>'作成用'!IK14</f>
        <v>0</v>
      </c>
      <c r="IL13" s="203">
        <f>'作成用'!IL14</f>
        <v>0</v>
      </c>
      <c r="IM13" s="203">
        <f>'作成用'!IM14</f>
        <v>0</v>
      </c>
      <c r="IN13" s="203">
        <f>'作成用'!IN14</f>
        <v>0</v>
      </c>
      <c r="IO13" s="203">
        <f>'作成用'!IO14</f>
        <v>0</v>
      </c>
      <c r="IP13" s="203">
        <f>'作成用'!IP14</f>
        <v>0</v>
      </c>
      <c r="IQ13" s="203">
        <f>'作成用'!IQ14</f>
        <v>0</v>
      </c>
      <c r="IR13" s="203">
        <f>'作成用'!IR14</f>
        <v>0</v>
      </c>
      <c r="IS13" s="203">
        <f>'作成用'!IS14</f>
        <v>0</v>
      </c>
      <c r="IT13" s="203">
        <f>'作成用'!IT14</f>
        <v>0</v>
      </c>
      <c r="IU13" s="203">
        <f>'作成用'!IU14</f>
        <v>0</v>
      </c>
      <c r="IV13" s="203">
        <f>'作成用'!IV14</f>
        <v>0</v>
      </c>
    </row>
    <row r="14" spans="1:256" s="203" customFormat="1" ht="17.25" customHeight="1">
      <c r="A14" s="562">
        <f>'作成用'!A15</f>
      </c>
      <c r="B14" s="561">
        <f>'作成用'!B15</f>
      </c>
      <c r="C14" s="561">
        <f>'作成用'!C15</f>
        <v>0</v>
      </c>
      <c r="D14" s="561">
        <f>'作成用'!D15</f>
        <v>0</v>
      </c>
      <c r="E14" s="562">
        <f>'作成用'!E15</f>
        <v>0</v>
      </c>
      <c r="F14" s="563">
        <f>'作成用'!F15</f>
        <v>0</v>
      </c>
      <c r="G14" s="564">
        <f>'作成用'!G15</f>
        <v>0</v>
      </c>
      <c r="H14" s="564">
        <f>'作成用'!H15</f>
      </c>
      <c r="I14" s="564">
        <f>'作成用'!I15</f>
      </c>
      <c r="J14" s="564">
        <f>'作成用'!J15</f>
        <v>0</v>
      </c>
      <c r="K14" s="564">
        <f>'作成用'!K15</f>
        <v>0</v>
      </c>
      <c r="L14" s="565"/>
      <c r="M14" s="563"/>
      <c r="N14" s="564"/>
      <c r="O14" s="564"/>
      <c r="P14" s="564"/>
      <c r="Q14" s="564"/>
      <c r="R14" s="564">
        <f>'作成用'!R15</f>
        <v>0</v>
      </c>
      <c r="S14" s="565">
        <f>'作成用'!S15</f>
        <v>0</v>
      </c>
      <c r="T14" s="563">
        <f>'作成用'!T15</f>
        <v>0</v>
      </c>
      <c r="U14" s="564">
        <f>'作成用'!U15</f>
        <v>0</v>
      </c>
      <c r="V14" s="564">
        <f>'作成用'!V15</f>
        <v>0</v>
      </c>
      <c r="W14" s="564">
        <f>'作成用'!W15</f>
        <v>0</v>
      </c>
      <c r="X14" s="564">
        <f>'作成用'!X15</f>
        <v>0</v>
      </c>
      <c r="Y14" s="564">
        <f>'作成用'!Y15</f>
        <v>0</v>
      </c>
      <c r="Z14" s="565">
        <f>'作成用'!Z15</f>
        <v>0</v>
      </c>
      <c r="AA14" s="563">
        <f>'作成用'!AA15</f>
        <v>0</v>
      </c>
      <c r="AB14" s="564">
        <f>'作成用'!AB15</f>
        <v>0</v>
      </c>
      <c r="AC14" s="564">
        <f>'作成用'!AC15</f>
        <v>0</v>
      </c>
      <c r="AD14" s="564">
        <f>'作成用'!AD15</f>
        <v>0</v>
      </c>
      <c r="AE14" s="564">
        <f>'作成用'!AE15</f>
        <v>0</v>
      </c>
      <c r="AF14" s="564">
        <f>'作成用'!AF15</f>
        <v>0</v>
      </c>
      <c r="AG14" s="565">
        <f>'作成用'!AG15</f>
        <v>0</v>
      </c>
      <c r="AH14" s="203">
        <f>'作成用'!AH15</f>
        <v>0</v>
      </c>
      <c r="AI14" s="203">
        <f>'作成用'!AI15</f>
        <v>0</v>
      </c>
      <c r="AJ14" s="203">
        <f>'作成用'!AJ15</f>
        <v>0</v>
      </c>
      <c r="AK14" s="203">
        <f>'作成用'!AK15</f>
        <v>0</v>
      </c>
      <c r="AL14" s="203">
        <f>'作成用'!AL15</f>
        <v>0</v>
      </c>
      <c r="AM14" s="203">
        <f>'作成用'!AM15</f>
        <v>0</v>
      </c>
      <c r="AN14" s="203">
        <f>'作成用'!AN15</f>
        <v>0</v>
      </c>
      <c r="AO14" s="203">
        <f>'作成用'!AO15</f>
        <v>0</v>
      </c>
      <c r="AP14" s="203">
        <f>'作成用'!AP15</f>
        <v>0</v>
      </c>
      <c r="AQ14" s="203">
        <f>'作成用'!AQ15</f>
        <v>0</v>
      </c>
      <c r="AR14" s="203">
        <f>'作成用'!AR15</f>
        <v>0</v>
      </c>
      <c r="AS14" s="203">
        <f>'作成用'!AS15</f>
        <v>0</v>
      </c>
      <c r="AT14" s="203">
        <f>'作成用'!AT15</f>
        <v>0</v>
      </c>
      <c r="AU14" s="203">
        <f>'作成用'!AU15</f>
        <v>0</v>
      </c>
      <c r="AV14" s="203">
        <f>'作成用'!AV15</f>
        <v>0</v>
      </c>
      <c r="AW14" s="203">
        <f>'作成用'!AW15</f>
        <v>0</v>
      </c>
      <c r="AX14" s="203">
        <f>'作成用'!AX15</f>
        <v>0</v>
      </c>
      <c r="AY14" s="203">
        <f>'作成用'!AY15</f>
        <v>0</v>
      </c>
      <c r="AZ14" s="203">
        <f>'作成用'!AZ15</f>
        <v>0</v>
      </c>
      <c r="BA14" s="203">
        <f>'作成用'!BA15</f>
        <v>0</v>
      </c>
      <c r="BB14" s="203">
        <f>'作成用'!BB15</f>
        <v>0</v>
      </c>
      <c r="BC14" s="203">
        <f>'作成用'!BC15</f>
        <v>0</v>
      </c>
      <c r="BD14" s="203">
        <f>'作成用'!BD15</f>
        <v>0</v>
      </c>
      <c r="BE14" s="203">
        <f>'作成用'!BE15</f>
        <v>0</v>
      </c>
      <c r="BF14" s="203">
        <f>'作成用'!BF15</f>
        <v>0</v>
      </c>
      <c r="BG14" s="203">
        <f>'作成用'!BG15</f>
        <v>0</v>
      </c>
      <c r="BH14" s="203">
        <f>'作成用'!BH15</f>
        <v>0</v>
      </c>
      <c r="BI14" s="203">
        <f>'作成用'!BI15</f>
        <v>0</v>
      </c>
      <c r="BJ14" s="203">
        <f>'作成用'!BJ15</f>
        <v>0</v>
      </c>
      <c r="BK14" s="203">
        <f>'作成用'!BK15</f>
        <v>0</v>
      </c>
      <c r="BL14" s="203">
        <f>'作成用'!BL15</f>
        <v>0</v>
      </c>
      <c r="BM14" s="203">
        <f>'作成用'!BM15</f>
        <v>0</v>
      </c>
      <c r="BN14" s="203">
        <f>'作成用'!BN15</f>
        <v>0</v>
      </c>
      <c r="BO14" s="203">
        <f>'作成用'!BO15</f>
        <v>0</v>
      </c>
      <c r="BP14" s="203">
        <f>'作成用'!BP15</f>
        <v>0</v>
      </c>
      <c r="BQ14" s="203">
        <f>'作成用'!BQ15</f>
        <v>0</v>
      </c>
      <c r="BR14" s="203">
        <f>'作成用'!BR15</f>
        <v>0</v>
      </c>
      <c r="BS14" s="203">
        <f>'作成用'!BS15</f>
        <v>0</v>
      </c>
      <c r="BT14" s="203">
        <f>'作成用'!BT15</f>
        <v>0</v>
      </c>
      <c r="BU14" s="203">
        <f>'作成用'!BU15</f>
        <v>0</v>
      </c>
      <c r="BV14" s="203">
        <f>'作成用'!BV15</f>
        <v>0</v>
      </c>
      <c r="BW14" s="203">
        <f>'作成用'!BW15</f>
        <v>0</v>
      </c>
      <c r="BX14" s="203">
        <f>'作成用'!BX15</f>
        <v>0</v>
      </c>
      <c r="BY14" s="203">
        <f>'作成用'!BY15</f>
        <v>0</v>
      </c>
      <c r="BZ14" s="203">
        <f>'作成用'!BZ15</f>
        <v>0</v>
      </c>
      <c r="CA14" s="203">
        <f>'作成用'!CA15</f>
        <v>0</v>
      </c>
      <c r="CB14" s="203">
        <f>'作成用'!CB15</f>
        <v>0</v>
      </c>
      <c r="CC14" s="203">
        <f>'作成用'!CC15</f>
        <v>0</v>
      </c>
      <c r="CD14" s="203">
        <f>'作成用'!CD15</f>
        <v>0</v>
      </c>
      <c r="CE14" s="203">
        <f>'作成用'!CE15</f>
        <v>0</v>
      </c>
      <c r="CF14" s="203">
        <f>'作成用'!CF15</f>
        <v>0</v>
      </c>
      <c r="CG14" s="203">
        <f>'作成用'!CG15</f>
        <v>0</v>
      </c>
      <c r="CH14" s="203">
        <f>'作成用'!CH15</f>
        <v>0</v>
      </c>
      <c r="CI14" s="203">
        <f>'作成用'!CI15</f>
        <v>0</v>
      </c>
      <c r="CJ14" s="203">
        <f>'作成用'!CJ15</f>
        <v>0</v>
      </c>
      <c r="CK14" s="203">
        <f>'作成用'!CK15</f>
        <v>0</v>
      </c>
      <c r="CL14" s="203">
        <f>'作成用'!CL15</f>
        <v>0</v>
      </c>
      <c r="CM14" s="203">
        <f>'作成用'!CM15</f>
        <v>0</v>
      </c>
      <c r="CN14" s="203">
        <f>'作成用'!CN15</f>
        <v>0</v>
      </c>
      <c r="CO14" s="203">
        <f>'作成用'!CO15</f>
        <v>0</v>
      </c>
      <c r="CP14" s="203">
        <f>'作成用'!CP15</f>
        <v>0</v>
      </c>
      <c r="CQ14" s="203">
        <f>'作成用'!CQ15</f>
        <v>0</v>
      </c>
      <c r="CR14" s="203">
        <f>'作成用'!CR15</f>
        <v>0</v>
      </c>
      <c r="CS14" s="203">
        <f>'作成用'!CS15</f>
        <v>0</v>
      </c>
      <c r="CT14" s="203">
        <f>'作成用'!CT15</f>
        <v>0</v>
      </c>
      <c r="CU14" s="203">
        <f>'作成用'!CU15</f>
        <v>0</v>
      </c>
      <c r="CV14" s="203">
        <f>'作成用'!CV15</f>
        <v>0</v>
      </c>
      <c r="CW14" s="203">
        <f>'作成用'!CW15</f>
        <v>0</v>
      </c>
      <c r="CX14" s="203">
        <f>'作成用'!CX15</f>
        <v>0</v>
      </c>
      <c r="CY14" s="203">
        <f>'作成用'!CY15</f>
        <v>0</v>
      </c>
      <c r="CZ14" s="203">
        <f>'作成用'!CZ15</f>
        <v>0</v>
      </c>
      <c r="DA14" s="203">
        <f>'作成用'!DA15</f>
        <v>0</v>
      </c>
      <c r="DB14" s="203">
        <f>'作成用'!DB15</f>
        <v>0</v>
      </c>
      <c r="DC14" s="203">
        <f>'作成用'!DC15</f>
        <v>0</v>
      </c>
      <c r="DD14" s="203">
        <f>'作成用'!DD15</f>
        <v>0</v>
      </c>
      <c r="DE14" s="203">
        <f>'作成用'!DE15</f>
        <v>0</v>
      </c>
      <c r="DF14" s="203">
        <f>'作成用'!DF15</f>
        <v>0</v>
      </c>
      <c r="DG14" s="203">
        <f>'作成用'!DG15</f>
        <v>0</v>
      </c>
      <c r="DH14" s="203">
        <f>'作成用'!DH15</f>
        <v>0</v>
      </c>
      <c r="DI14" s="203">
        <f>'作成用'!DI15</f>
        <v>0</v>
      </c>
      <c r="DJ14" s="203">
        <f>'作成用'!DJ15</f>
        <v>0</v>
      </c>
      <c r="DK14" s="203">
        <f>'作成用'!DK15</f>
        <v>0</v>
      </c>
      <c r="DL14" s="203">
        <f>'作成用'!DL15</f>
        <v>0</v>
      </c>
      <c r="DM14" s="203">
        <f>'作成用'!DM15</f>
        <v>0</v>
      </c>
      <c r="DN14" s="203">
        <f>'作成用'!DN15</f>
        <v>0</v>
      </c>
      <c r="DO14" s="203">
        <f>'作成用'!DO15</f>
        <v>0</v>
      </c>
      <c r="DP14" s="203">
        <f>'作成用'!DP15</f>
        <v>0</v>
      </c>
      <c r="DQ14" s="203">
        <f>'作成用'!DQ15</f>
        <v>0</v>
      </c>
      <c r="DR14" s="203">
        <f>'作成用'!DR15</f>
        <v>0</v>
      </c>
      <c r="DS14" s="203">
        <f>'作成用'!DS15</f>
        <v>0</v>
      </c>
      <c r="DT14" s="203">
        <f>'作成用'!DT15</f>
        <v>0</v>
      </c>
      <c r="DU14" s="203">
        <f>'作成用'!DU15</f>
        <v>0</v>
      </c>
      <c r="DV14" s="203">
        <f>'作成用'!DV15</f>
        <v>0</v>
      </c>
      <c r="DW14" s="203">
        <f>'作成用'!DW15</f>
        <v>0</v>
      </c>
      <c r="DX14" s="203">
        <f>'作成用'!DX15</f>
        <v>0</v>
      </c>
      <c r="DY14" s="203">
        <f>'作成用'!DY15</f>
        <v>0</v>
      </c>
      <c r="DZ14" s="203">
        <f>'作成用'!DZ15</f>
        <v>0</v>
      </c>
      <c r="EA14" s="203">
        <f>'作成用'!EA15</f>
        <v>0</v>
      </c>
      <c r="EB14" s="203">
        <f>'作成用'!EB15</f>
        <v>0</v>
      </c>
      <c r="EC14" s="203">
        <f>'作成用'!EC15</f>
        <v>0</v>
      </c>
      <c r="ED14" s="203">
        <f>'作成用'!ED15</f>
        <v>0</v>
      </c>
      <c r="EE14" s="203">
        <f>'作成用'!EE15</f>
        <v>0</v>
      </c>
      <c r="EF14" s="203">
        <f>'作成用'!EF15</f>
        <v>0</v>
      </c>
      <c r="EG14" s="203">
        <f>'作成用'!EG15</f>
        <v>0</v>
      </c>
      <c r="EH14" s="203">
        <f>'作成用'!EH15</f>
        <v>0</v>
      </c>
      <c r="EI14" s="203">
        <f>'作成用'!EI15</f>
        <v>0</v>
      </c>
      <c r="EJ14" s="203">
        <f>'作成用'!EJ15</f>
        <v>0</v>
      </c>
      <c r="EK14" s="203">
        <f>'作成用'!EK15</f>
        <v>0</v>
      </c>
      <c r="EL14" s="203">
        <f>'作成用'!EL15</f>
        <v>0</v>
      </c>
      <c r="EM14" s="203">
        <f>'作成用'!EM15</f>
        <v>0</v>
      </c>
      <c r="EN14" s="203">
        <f>'作成用'!EN15</f>
        <v>0</v>
      </c>
      <c r="EO14" s="203">
        <f>'作成用'!EO15</f>
        <v>0</v>
      </c>
      <c r="EP14" s="203">
        <f>'作成用'!EP15</f>
        <v>0</v>
      </c>
      <c r="EQ14" s="203">
        <f>'作成用'!EQ15</f>
        <v>0</v>
      </c>
      <c r="ER14" s="203">
        <f>'作成用'!ER15</f>
        <v>0</v>
      </c>
      <c r="ES14" s="203">
        <f>'作成用'!ES15</f>
        <v>0</v>
      </c>
      <c r="ET14" s="203">
        <f>'作成用'!ET15</f>
        <v>0</v>
      </c>
      <c r="EU14" s="203">
        <f>'作成用'!EU15</f>
        <v>0</v>
      </c>
      <c r="EV14" s="203">
        <f>'作成用'!EV15</f>
        <v>0</v>
      </c>
      <c r="EW14" s="203">
        <f>'作成用'!EW15</f>
        <v>0</v>
      </c>
      <c r="EX14" s="203">
        <f>'作成用'!EX15</f>
        <v>0</v>
      </c>
      <c r="EY14" s="203">
        <f>'作成用'!EY15</f>
        <v>0</v>
      </c>
      <c r="EZ14" s="203">
        <f>'作成用'!EZ15</f>
        <v>0</v>
      </c>
      <c r="FA14" s="203">
        <f>'作成用'!FA15</f>
        <v>0</v>
      </c>
      <c r="FB14" s="203">
        <f>'作成用'!FB15</f>
        <v>0</v>
      </c>
      <c r="FC14" s="203">
        <f>'作成用'!FC15</f>
        <v>0</v>
      </c>
      <c r="FD14" s="203">
        <f>'作成用'!FD15</f>
        <v>0</v>
      </c>
      <c r="FE14" s="203">
        <f>'作成用'!FE15</f>
        <v>0</v>
      </c>
      <c r="FF14" s="203">
        <f>'作成用'!FF15</f>
        <v>0</v>
      </c>
      <c r="FG14" s="203">
        <f>'作成用'!FG15</f>
        <v>0</v>
      </c>
      <c r="FH14" s="203">
        <f>'作成用'!FH15</f>
        <v>0</v>
      </c>
      <c r="FI14" s="203">
        <f>'作成用'!FI15</f>
        <v>0</v>
      </c>
      <c r="FJ14" s="203">
        <f>'作成用'!FJ15</f>
        <v>0</v>
      </c>
      <c r="FK14" s="203">
        <f>'作成用'!FK15</f>
        <v>0</v>
      </c>
      <c r="FL14" s="203">
        <f>'作成用'!FL15</f>
        <v>0</v>
      </c>
      <c r="FM14" s="203">
        <f>'作成用'!FM15</f>
        <v>0</v>
      </c>
      <c r="FN14" s="203">
        <f>'作成用'!FN15</f>
        <v>0</v>
      </c>
      <c r="FO14" s="203">
        <f>'作成用'!FO15</f>
        <v>0</v>
      </c>
      <c r="FP14" s="203">
        <f>'作成用'!FP15</f>
        <v>0</v>
      </c>
      <c r="FQ14" s="203">
        <f>'作成用'!FQ15</f>
        <v>0</v>
      </c>
      <c r="FR14" s="203">
        <f>'作成用'!FR15</f>
        <v>0</v>
      </c>
      <c r="FS14" s="203">
        <f>'作成用'!FS15</f>
        <v>0</v>
      </c>
      <c r="FT14" s="203">
        <f>'作成用'!FT15</f>
        <v>0</v>
      </c>
      <c r="FU14" s="203">
        <f>'作成用'!FU15</f>
        <v>0</v>
      </c>
      <c r="FV14" s="203">
        <f>'作成用'!FV15</f>
        <v>0</v>
      </c>
      <c r="FW14" s="203">
        <f>'作成用'!FW15</f>
        <v>0</v>
      </c>
      <c r="FX14" s="203">
        <f>'作成用'!FX15</f>
        <v>0</v>
      </c>
      <c r="FY14" s="203">
        <f>'作成用'!FY15</f>
        <v>0</v>
      </c>
      <c r="FZ14" s="203">
        <f>'作成用'!FZ15</f>
        <v>0</v>
      </c>
      <c r="GA14" s="203">
        <f>'作成用'!GA15</f>
        <v>0</v>
      </c>
      <c r="GB14" s="203">
        <f>'作成用'!GB15</f>
        <v>0</v>
      </c>
      <c r="GC14" s="203">
        <f>'作成用'!GC15</f>
        <v>0</v>
      </c>
      <c r="GD14" s="203">
        <f>'作成用'!GD15</f>
        <v>0</v>
      </c>
      <c r="GE14" s="203">
        <f>'作成用'!GE15</f>
        <v>0</v>
      </c>
      <c r="GF14" s="203">
        <f>'作成用'!GF15</f>
        <v>0</v>
      </c>
      <c r="GG14" s="203">
        <f>'作成用'!GG15</f>
        <v>0</v>
      </c>
      <c r="GH14" s="203">
        <f>'作成用'!GH15</f>
        <v>0</v>
      </c>
      <c r="GI14" s="203">
        <f>'作成用'!GI15</f>
        <v>0</v>
      </c>
      <c r="GJ14" s="203">
        <f>'作成用'!GJ15</f>
        <v>0</v>
      </c>
      <c r="GK14" s="203">
        <f>'作成用'!GK15</f>
        <v>0</v>
      </c>
      <c r="GL14" s="203">
        <f>'作成用'!GL15</f>
        <v>0</v>
      </c>
      <c r="GM14" s="203">
        <f>'作成用'!GM15</f>
        <v>0</v>
      </c>
      <c r="GN14" s="203">
        <f>'作成用'!GN15</f>
        <v>0</v>
      </c>
      <c r="GO14" s="203">
        <f>'作成用'!GO15</f>
        <v>0</v>
      </c>
      <c r="GP14" s="203">
        <f>'作成用'!GP15</f>
        <v>0</v>
      </c>
      <c r="GQ14" s="203">
        <f>'作成用'!GQ15</f>
        <v>0</v>
      </c>
      <c r="GR14" s="203">
        <f>'作成用'!GR15</f>
        <v>0</v>
      </c>
      <c r="GS14" s="203">
        <f>'作成用'!GS15</f>
        <v>0</v>
      </c>
      <c r="GT14" s="203">
        <f>'作成用'!GT15</f>
        <v>0</v>
      </c>
      <c r="GU14" s="203">
        <f>'作成用'!GU15</f>
        <v>0</v>
      </c>
      <c r="GV14" s="203">
        <f>'作成用'!GV15</f>
        <v>0</v>
      </c>
      <c r="GW14" s="203">
        <f>'作成用'!GW15</f>
        <v>0</v>
      </c>
      <c r="GX14" s="203">
        <f>'作成用'!GX15</f>
        <v>0</v>
      </c>
      <c r="GY14" s="203">
        <f>'作成用'!GY15</f>
        <v>0</v>
      </c>
      <c r="GZ14" s="203">
        <f>'作成用'!GZ15</f>
        <v>0</v>
      </c>
      <c r="HA14" s="203">
        <f>'作成用'!HA15</f>
        <v>0</v>
      </c>
      <c r="HB14" s="203">
        <f>'作成用'!HB15</f>
        <v>0</v>
      </c>
      <c r="HC14" s="203">
        <f>'作成用'!HC15</f>
        <v>0</v>
      </c>
      <c r="HD14" s="203">
        <f>'作成用'!HD15</f>
        <v>0</v>
      </c>
      <c r="HE14" s="203">
        <f>'作成用'!HE15</f>
        <v>0</v>
      </c>
      <c r="HF14" s="203">
        <f>'作成用'!HF15</f>
        <v>0</v>
      </c>
      <c r="HG14" s="203">
        <f>'作成用'!HG15</f>
        <v>0</v>
      </c>
      <c r="HH14" s="203">
        <f>'作成用'!HH15</f>
        <v>0</v>
      </c>
      <c r="HI14" s="203">
        <f>'作成用'!HI15</f>
        <v>0</v>
      </c>
      <c r="HJ14" s="203">
        <f>'作成用'!HJ15</f>
        <v>0</v>
      </c>
      <c r="HK14" s="203">
        <f>'作成用'!HK15</f>
        <v>0</v>
      </c>
      <c r="HL14" s="203">
        <f>'作成用'!HL15</f>
        <v>0</v>
      </c>
      <c r="HM14" s="203">
        <f>'作成用'!HM15</f>
        <v>0</v>
      </c>
      <c r="HN14" s="203">
        <f>'作成用'!HN15</f>
        <v>0</v>
      </c>
      <c r="HO14" s="203">
        <f>'作成用'!HO15</f>
        <v>0</v>
      </c>
      <c r="HP14" s="203">
        <f>'作成用'!HP15</f>
        <v>0</v>
      </c>
      <c r="HQ14" s="203">
        <f>'作成用'!HQ15</f>
        <v>0</v>
      </c>
      <c r="HR14" s="203">
        <f>'作成用'!HR15</f>
        <v>0</v>
      </c>
      <c r="HS14" s="203">
        <f>'作成用'!HS15</f>
        <v>0</v>
      </c>
      <c r="HT14" s="203">
        <f>'作成用'!HT15</f>
        <v>0</v>
      </c>
      <c r="HU14" s="203">
        <f>'作成用'!HU15</f>
        <v>0</v>
      </c>
      <c r="HV14" s="203">
        <f>'作成用'!HV15</f>
        <v>0</v>
      </c>
      <c r="HW14" s="203">
        <f>'作成用'!HW15</f>
        <v>0</v>
      </c>
      <c r="HX14" s="203">
        <f>'作成用'!HX15</f>
        <v>0</v>
      </c>
      <c r="HY14" s="203">
        <f>'作成用'!HY15</f>
        <v>0</v>
      </c>
      <c r="HZ14" s="203">
        <f>'作成用'!HZ15</f>
        <v>0</v>
      </c>
      <c r="IA14" s="203">
        <f>'作成用'!IA15</f>
        <v>0</v>
      </c>
      <c r="IB14" s="203">
        <f>'作成用'!IB15</f>
        <v>0</v>
      </c>
      <c r="IC14" s="203">
        <f>'作成用'!IC15</f>
        <v>0</v>
      </c>
      <c r="ID14" s="203">
        <f>'作成用'!ID15</f>
        <v>0</v>
      </c>
      <c r="IE14" s="203">
        <f>'作成用'!IE15</f>
        <v>0</v>
      </c>
      <c r="IF14" s="203">
        <f>'作成用'!IF15</f>
        <v>0</v>
      </c>
      <c r="IG14" s="203">
        <f>'作成用'!IG15</f>
        <v>0</v>
      </c>
      <c r="IH14" s="203">
        <f>'作成用'!IH15</f>
        <v>0</v>
      </c>
      <c r="II14" s="203">
        <f>'作成用'!II15</f>
        <v>0</v>
      </c>
      <c r="IJ14" s="203">
        <f>'作成用'!IJ15</f>
        <v>0</v>
      </c>
      <c r="IK14" s="203">
        <f>'作成用'!IK15</f>
        <v>0</v>
      </c>
      <c r="IL14" s="203">
        <f>'作成用'!IL15</f>
        <v>0</v>
      </c>
      <c r="IM14" s="203">
        <f>'作成用'!IM15</f>
        <v>0</v>
      </c>
      <c r="IN14" s="203">
        <f>'作成用'!IN15</f>
        <v>0</v>
      </c>
      <c r="IO14" s="203">
        <f>'作成用'!IO15</f>
        <v>0</v>
      </c>
      <c r="IP14" s="203">
        <f>'作成用'!IP15</f>
        <v>0</v>
      </c>
      <c r="IQ14" s="203">
        <f>'作成用'!IQ15</f>
        <v>0</v>
      </c>
      <c r="IR14" s="203">
        <f>'作成用'!IR15</f>
        <v>0</v>
      </c>
      <c r="IS14" s="203">
        <f>'作成用'!IS15</f>
        <v>0</v>
      </c>
      <c r="IT14" s="203">
        <f>'作成用'!IT15</f>
        <v>0</v>
      </c>
      <c r="IU14" s="203">
        <f>'作成用'!IU15</f>
        <v>0</v>
      </c>
      <c r="IV14" s="203">
        <f>'作成用'!IV15</f>
        <v>0</v>
      </c>
    </row>
    <row r="15" spans="1:33" ht="17.25" customHeight="1" thickBot="1">
      <c r="A15" s="566"/>
      <c r="B15" s="567"/>
      <c r="C15" s="568"/>
      <c r="D15" s="569"/>
      <c r="E15" s="566"/>
      <c r="F15" s="570"/>
      <c r="G15" s="571"/>
      <c r="H15" s="571"/>
      <c r="I15" s="571"/>
      <c r="J15" s="571"/>
      <c r="K15" s="571"/>
      <c r="L15" s="572"/>
      <c r="M15" s="570"/>
      <c r="N15" s="571"/>
      <c r="O15" s="571"/>
      <c r="P15" s="571"/>
      <c r="Q15" s="571"/>
      <c r="R15" s="571"/>
      <c r="S15" s="572"/>
      <c r="T15" s="570"/>
      <c r="U15" s="571"/>
      <c r="V15" s="571"/>
      <c r="W15" s="571"/>
      <c r="X15" s="571"/>
      <c r="Y15" s="571"/>
      <c r="Z15" s="572"/>
      <c r="AA15" s="570"/>
      <c r="AB15" s="571"/>
      <c r="AC15" s="571"/>
      <c r="AD15" s="571"/>
      <c r="AE15" s="571"/>
      <c r="AF15" s="571"/>
      <c r="AG15" s="572"/>
    </row>
    <row r="16" ht="19.5" customHeight="1" thickTop="1"/>
    <row r="17" ht="19.5" customHeight="1"/>
    <row r="18" ht="19.5" customHeight="1" thickBot="1"/>
    <row r="19" spans="1:13" s="4" customFormat="1" ht="9.75" customHeight="1">
      <c r="A19" s="145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7"/>
    </row>
    <row r="20" spans="1:13" s="4" customFormat="1" ht="19.5" customHeight="1" thickBot="1">
      <c r="A20" s="184" t="s">
        <v>292</v>
      </c>
      <c r="B20" s="144"/>
      <c r="C20" s="148"/>
      <c r="D20" s="148"/>
      <c r="E20" s="148"/>
      <c r="F20" s="148"/>
      <c r="G20" s="148"/>
      <c r="H20" s="148"/>
      <c r="I20" s="629" t="s">
        <v>293</v>
      </c>
      <c r="J20" s="630"/>
      <c r="K20" s="630"/>
      <c r="L20" s="631"/>
      <c r="M20" s="149"/>
    </row>
    <row r="21" spans="1:13" s="4" customFormat="1" ht="19.5" customHeight="1" thickBot="1">
      <c r="A21" s="458" t="s">
        <v>285</v>
      </c>
      <c r="B21" s="480">
        <v>60</v>
      </c>
      <c r="C21" s="148"/>
      <c r="D21" s="148"/>
      <c r="E21" s="148"/>
      <c r="F21" s="148"/>
      <c r="G21" s="148"/>
      <c r="H21" s="148"/>
      <c r="I21" s="189" t="s">
        <v>294</v>
      </c>
      <c r="J21" s="148"/>
      <c r="K21" s="144"/>
      <c r="L21" s="190"/>
      <c r="M21" s="149"/>
    </row>
    <row r="22" spans="1:13" s="4" customFormat="1" ht="19.5" customHeight="1" thickBot="1">
      <c r="A22" s="458" t="s">
        <v>295</v>
      </c>
      <c r="B22" s="459" t="s">
        <v>296</v>
      </c>
      <c r="C22" s="148"/>
      <c r="D22" s="622" t="s">
        <v>313</v>
      </c>
      <c r="E22" s="460">
        <v>80</v>
      </c>
      <c r="F22" s="461" t="s">
        <v>298</v>
      </c>
      <c r="H22" s="148"/>
      <c r="I22" s="462" t="s">
        <v>299</v>
      </c>
      <c r="J22" s="144"/>
      <c r="K22" s="144"/>
      <c r="L22" s="485">
        <v>5</v>
      </c>
      <c r="M22" s="149"/>
    </row>
    <row r="23" spans="1:13" s="4" customFormat="1" ht="19.5" customHeight="1" thickBot="1">
      <c r="A23" s="458" t="s">
        <v>300</v>
      </c>
      <c r="B23" s="481">
        <v>170</v>
      </c>
      <c r="C23" s="148"/>
      <c r="D23" s="144"/>
      <c r="E23" s="144"/>
      <c r="F23" s="148"/>
      <c r="H23" s="148"/>
      <c r="I23" s="462"/>
      <c r="J23" s="148"/>
      <c r="K23" s="144"/>
      <c r="L23" s="190"/>
      <c r="M23" s="149"/>
    </row>
    <row r="24" spans="1:13" s="4" customFormat="1" ht="19.5" customHeight="1" thickBot="1">
      <c r="A24" s="458" t="s">
        <v>286</v>
      </c>
      <c r="B24" s="460">
        <v>45</v>
      </c>
      <c r="C24" s="144"/>
      <c r="D24" s="621" t="s">
        <v>446</v>
      </c>
      <c r="E24" s="463">
        <f>E22*B27</f>
        <v>119.99056464177184</v>
      </c>
      <c r="F24" s="464" t="s">
        <v>301</v>
      </c>
      <c r="H24" s="465"/>
      <c r="I24" s="466" t="s">
        <v>314</v>
      </c>
      <c r="J24" s="191"/>
      <c r="K24" s="191"/>
      <c r="L24" s="204">
        <f>L22*(25+B28)</f>
        <v>442.1641791044776</v>
      </c>
      <c r="M24" s="149"/>
    </row>
    <row r="25" spans="1:13" s="4" customFormat="1" ht="19.5" customHeight="1" thickBot="1">
      <c r="A25" s="458" t="s">
        <v>303</v>
      </c>
      <c r="B25" s="482">
        <v>0.67</v>
      </c>
      <c r="C25" s="144"/>
      <c r="D25" s="144"/>
      <c r="E25" s="178"/>
      <c r="F25" s="467"/>
      <c r="G25" s="178"/>
      <c r="H25" s="178"/>
      <c r="I25" s="144"/>
      <c r="J25" s="144"/>
      <c r="K25" s="144"/>
      <c r="L25" s="144"/>
      <c r="M25" s="149"/>
    </row>
    <row r="26" spans="1:13" s="4" customFormat="1" ht="15">
      <c r="A26" s="150"/>
      <c r="B26" s="144"/>
      <c r="C26" s="144"/>
      <c r="D26" s="144"/>
      <c r="E26" s="144"/>
      <c r="F26" s="144"/>
      <c r="G26" s="144"/>
      <c r="H26" s="178"/>
      <c r="I26" s="144"/>
      <c r="J26" s="144"/>
      <c r="K26" s="144"/>
      <c r="L26" s="144"/>
      <c r="M26" s="149"/>
    </row>
    <row r="27" spans="1:13" s="4" customFormat="1" ht="19.5" customHeight="1">
      <c r="A27" s="468" t="s">
        <v>304</v>
      </c>
      <c r="B27" s="179">
        <f>POWER(B24,0.425)*POWER(B23,0.725)*0.007184</f>
        <v>1.499882058022148</v>
      </c>
      <c r="C27" s="193"/>
      <c r="D27" s="193"/>
      <c r="E27" s="469"/>
      <c r="F27" s="178"/>
      <c r="G27" s="178"/>
      <c r="H27" s="178"/>
      <c r="I27" s="144"/>
      <c r="J27" s="144"/>
      <c r="K27" s="144"/>
      <c r="L27" s="144"/>
      <c r="M27" s="149"/>
    </row>
    <row r="28" spans="1:13" s="4" customFormat="1" ht="19.5" customHeight="1">
      <c r="A28" s="468" t="s">
        <v>305</v>
      </c>
      <c r="B28" s="470">
        <f>IF(B22="F",A34,A33)</f>
        <v>63.43283582089551</v>
      </c>
      <c r="C28" s="194" t="s">
        <v>306</v>
      </c>
      <c r="D28" s="193"/>
      <c r="E28" s="178"/>
      <c r="F28" s="469"/>
      <c r="G28" s="178"/>
      <c r="H28" s="178"/>
      <c r="I28" s="144"/>
      <c r="J28" s="144"/>
      <c r="K28" s="144"/>
      <c r="L28" s="144"/>
      <c r="M28" s="149"/>
    </row>
    <row r="29" spans="1:13" s="4" customFormat="1" ht="19.5" customHeight="1">
      <c r="A29" s="468" t="s">
        <v>307</v>
      </c>
      <c r="B29" s="471">
        <f>IF(B22="F",A31,A30)</f>
        <v>88.65671641791045</v>
      </c>
      <c r="C29" s="195" t="s">
        <v>308</v>
      </c>
      <c r="D29" s="472"/>
      <c r="E29" s="473"/>
      <c r="F29" s="474"/>
      <c r="G29" s="475"/>
      <c r="H29" s="473"/>
      <c r="I29" s="144"/>
      <c r="J29" s="144"/>
      <c r="K29" s="144"/>
      <c r="L29" s="144"/>
      <c r="M29" s="149"/>
    </row>
    <row r="30" spans="1:13" s="4" customFormat="1" ht="15" customHeight="1">
      <c r="A30" s="476">
        <f>(98-0.8*(B21-20))/B25*(B27/1.73)</f>
        <v>85.40437911264063</v>
      </c>
      <c r="B30" s="634" t="s">
        <v>309</v>
      </c>
      <c r="C30" s="634"/>
      <c r="D30" s="634"/>
      <c r="E30" s="634"/>
      <c r="F30" s="634"/>
      <c r="G30" s="634"/>
      <c r="H30" s="634"/>
      <c r="I30" s="634"/>
      <c r="J30" s="634"/>
      <c r="K30" s="634"/>
      <c r="L30" s="634"/>
      <c r="M30" s="149"/>
    </row>
    <row r="31" spans="1:13" s="4" customFormat="1" ht="15" customHeight="1">
      <c r="A31" s="476">
        <f>(1-0.1)*(98-0.8*(B21-20))/B25</f>
        <v>88.65671641791045</v>
      </c>
      <c r="B31" s="627" t="s">
        <v>290</v>
      </c>
      <c r="C31" s="628"/>
      <c r="D31" s="628"/>
      <c r="E31" s="628"/>
      <c r="F31" s="628"/>
      <c r="G31" s="628"/>
      <c r="H31" s="628"/>
      <c r="I31" s="628"/>
      <c r="J31" s="628"/>
      <c r="K31" s="628"/>
      <c r="L31" s="628"/>
      <c r="M31" s="196"/>
    </row>
    <row r="32" spans="1:13" s="4" customFormat="1" ht="15" customHeight="1">
      <c r="A32" s="478"/>
      <c r="B32" s="627" t="s">
        <v>291</v>
      </c>
      <c r="C32" s="628"/>
      <c r="D32" s="628"/>
      <c r="E32" s="628"/>
      <c r="F32" s="628"/>
      <c r="G32" s="628"/>
      <c r="H32" s="628"/>
      <c r="I32" s="628"/>
      <c r="J32" s="628"/>
      <c r="K32" s="628"/>
      <c r="L32" s="628"/>
      <c r="M32" s="196"/>
    </row>
    <row r="33" spans="1:13" s="4" customFormat="1" ht="15" customHeight="1">
      <c r="A33" s="478">
        <f>((140-B21)/B25)*(B24/72)</f>
        <v>74.62686567164178</v>
      </c>
      <c r="B33" s="633" t="s">
        <v>287</v>
      </c>
      <c r="C33" s="633"/>
      <c r="D33" s="633"/>
      <c r="E33" s="633"/>
      <c r="F33" s="633"/>
      <c r="G33" s="633"/>
      <c r="H33" s="633"/>
      <c r="I33" s="633"/>
      <c r="J33" s="633"/>
      <c r="K33" s="633"/>
      <c r="L33" s="633"/>
      <c r="M33" s="149"/>
    </row>
    <row r="34" spans="1:13" s="4" customFormat="1" ht="15" customHeight="1">
      <c r="A34" s="478">
        <f>0.85*A33</f>
        <v>63.43283582089551</v>
      </c>
      <c r="B34" s="632" t="s">
        <v>288</v>
      </c>
      <c r="C34" s="632"/>
      <c r="D34" s="632"/>
      <c r="E34" s="632"/>
      <c r="F34" s="632"/>
      <c r="G34" s="632"/>
      <c r="H34" s="632"/>
      <c r="I34" s="632"/>
      <c r="J34" s="632"/>
      <c r="K34" s="632"/>
      <c r="L34" s="632"/>
      <c r="M34" s="149"/>
    </row>
    <row r="35" spans="1:13" s="4" customFormat="1" ht="15" customHeight="1">
      <c r="A35" s="150"/>
      <c r="B35" s="627" t="s">
        <v>289</v>
      </c>
      <c r="C35" s="627"/>
      <c r="D35" s="627"/>
      <c r="E35" s="627"/>
      <c r="F35" s="627"/>
      <c r="G35" s="627"/>
      <c r="H35" s="627"/>
      <c r="I35" s="627"/>
      <c r="J35" s="627"/>
      <c r="K35" s="627"/>
      <c r="L35" s="627"/>
      <c r="M35" s="149"/>
    </row>
    <row r="36" spans="1:13" s="4" customFormat="1" ht="15" customHeight="1">
      <c r="A36" s="150"/>
      <c r="B36" s="627" t="s">
        <v>310</v>
      </c>
      <c r="C36" s="627"/>
      <c r="D36" s="627"/>
      <c r="E36" s="627"/>
      <c r="F36" s="627"/>
      <c r="G36" s="627"/>
      <c r="H36" s="627"/>
      <c r="I36" s="627"/>
      <c r="J36" s="627"/>
      <c r="K36" s="627"/>
      <c r="L36" s="627"/>
      <c r="M36" s="149"/>
    </row>
    <row r="37" spans="1:13" s="4" customFormat="1" ht="15" customHeight="1" thickBot="1">
      <c r="A37" s="479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2"/>
    </row>
  </sheetData>
  <sheetProtection/>
  <mergeCells count="10">
    <mergeCell ref="B36:L36"/>
    <mergeCell ref="B35:L35"/>
    <mergeCell ref="B34:L34"/>
    <mergeCell ref="B33:L33"/>
    <mergeCell ref="B30:L30"/>
    <mergeCell ref="M1:N1"/>
    <mergeCell ref="AA1:AB1"/>
    <mergeCell ref="B31:L31"/>
    <mergeCell ref="B32:L32"/>
    <mergeCell ref="I20:L20"/>
  </mergeCell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J8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4.25390625" style="4" customWidth="1"/>
    <col min="2" max="2" width="11.875" style="4" customWidth="1"/>
    <col min="3" max="3" width="10.00390625" style="4" customWidth="1"/>
    <col min="4" max="4" width="5.00390625" style="4" customWidth="1"/>
    <col min="5" max="5" width="4.125" style="4" customWidth="1"/>
    <col min="6" max="34" width="4.875" style="4" customWidth="1"/>
    <col min="35" max="16384" width="9.00390625" style="4" customWidth="1"/>
  </cols>
  <sheetData>
    <row r="1" spans="1:34" ht="17.25">
      <c r="A1" s="498" t="str">
        <f>"嘔吐リスク　"&amp;IF('集計画面'!J1=0,"",IF('集計画面'!J1=1,"【最小】",IF('集計画面'!J1=2,"【低】",IF('集計画面'!J1=3,"【中】",IF('集計画面'!J1=4,"【高】")))))</f>
        <v>嘔吐リスク　</v>
      </c>
      <c r="B1" s="489"/>
      <c r="C1" s="132"/>
      <c r="D1" s="7" t="str">
        <f>$A$4&amp;IF(A5=0,""," / "&amp;A5)&amp;IF(A6=0,""," / "&amp;A6)&amp;IF(A7=0,""," / "&amp;A7)&amp;IF(A9=0,""," / "&amp;A9)</f>
        <v>0</v>
      </c>
      <c r="E1" s="133"/>
      <c r="F1" s="133"/>
      <c r="G1" s="7"/>
      <c r="H1" s="5"/>
      <c r="J1" s="5"/>
      <c r="K1" s="5"/>
      <c r="L1" s="5"/>
      <c r="N1" s="626" t="s">
        <v>245</v>
      </c>
      <c r="O1" s="626"/>
      <c r="P1" s="8">
        <v>1</v>
      </c>
      <c r="Q1" s="5" t="s">
        <v>214</v>
      </c>
      <c r="R1" s="5"/>
      <c r="S1" s="38"/>
      <c r="T1" s="15"/>
      <c r="U1" s="490"/>
      <c r="V1" s="9"/>
      <c r="W1" s="10"/>
      <c r="X1" s="10"/>
      <c r="Y1" s="10"/>
      <c r="Z1" s="10"/>
      <c r="AA1" s="11"/>
      <c r="AB1" s="638"/>
      <c r="AC1" s="638"/>
      <c r="AD1" s="12"/>
      <c r="AE1" s="13"/>
      <c r="AF1" s="13"/>
      <c r="AG1" s="14"/>
      <c r="AH1" s="15"/>
    </row>
    <row r="2" spans="1:34" s="16" customFormat="1" ht="17.25" customHeight="1">
      <c r="A2" s="126" t="s">
        <v>283</v>
      </c>
      <c r="B2" s="18"/>
      <c r="C2" s="18"/>
      <c r="D2" s="503"/>
      <c r="E2" s="504"/>
      <c r="F2" s="590" t="s">
        <v>215</v>
      </c>
      <c r="G2" s="20">
        <v>1</v>
      </c>
      <c r="H2" s="20">
        <v>2</v>
      </c>
      <c r="I2" s="20">
        <v>3</v>
      </c>
      <c r="J2" s="20">
        <v>4</v>
      </c>
      <c r="K2" s="20">
        <v>5</v>
      </c>
      <c r="L2" s="20">
        <v>6</v>
      </c>
      <c r="M2" s="21">
        <v>7</v>
      </c>
      <c r="N2" s="20">
        <v>8</v>
      </c>
      <c r="O2" s="20">
        <v>9</v>
      </c>
      <c r="P2" s="20">
        <v>10</v>
      </c>
      <c r="Q2" s="20">
        <v>11</v>
      </c>
      <c r="R2" s="20">
        <v>12</v>
      </c>
      <c r="S2" s="20">
        <v>13</v>
      </c>
      <c r="T2" s="21">
        <v>14</v>
      </c>
      <c r="U2" s="20">
        <v>15</v>
      </c>
      <c r="V2" s="20">
        <v>16</v>
      </c>
      <c r="W2" s="20">
        <v>17</v>
      </c>
      <c r="X2" s="20">
        <v>18</v>
      </c>
      <c r="Y2" s="20">
        <v>19</v>
      </c>
      <c r="Z2" s="20">
        <v>20</v>
      </c>
      <c r="AA2" s="21">
        <v>21</v>
      </c>
      <c r="AB2" s="20">
        <v>22</v>
      </c>
      <c r="AC2" s="20">
        <v>23</v>
      </c>
      <c r="AD2" s="20">
        <v>24</v>
      </c>
      <c r="AE2" s="20">
        <v>25</v>
      </c>
      <c r="AF2" s="20">
        <v>26</v>
      </c>
      <c r="AG2" s="20">
        <v>27</v>
      </c>
      <c r="AH2" s="21">
        <v>28</v>
      </c>
    </row>
    <row r="3" spans="1:34" s="26" customFormat="1" ht="15.75" customHeight="1" thickBot="1">
      <c r="A3" s="134" t="s">
        <v>216</v>
      </c>
      <c r="B3" s="134" t="s">
        <v>217</v>
      </c>
      <c r="C3" s="497" t="s">
        <v>445</v>
      </c>
      <c r="D3" s="664" t="s">
        <v>218</v>
      </c>
      <c r="E3" s="665"/>
      <c r="F3" s="27" t="s">
        <v>219</v>
      </c>
      <c r="G3" s="28" t="s">
        <v>219</v>
      </c>
      <c r="H3" s="28" t="s">
        <v>219</v>
      </c>
      <c r="I3" s="28" t="s">
        <v>219</v>
      </c>
      <c r="J3" s="28" t="s">
        <v>219</v>
      </c>
      <c r="K3" s="28" t="s">
        <v>219</v>
      </c>
      <c r="L3" s="28" t="s">
        <v>219</v>
      </c>
      <c r="M3" s="29" t="s">
        <v>219</v>
      </c>
      <c r="N3" s="30" t="s">
        <v>219</v>
      </c>
      <c r="O3" s="28" t="s">
        <v>219</v>
      </c>
      <c r="P3" s="28" t="s">
        <v>219</v>
      </c>
      <c r="Q3" s="28" t="s">
        <v>219</v>
      </c>
      <c r="R3" s="28" t="s">
        <v>219</v>
      </c>
      <c r="S3" s="28" t="s">
        <v>219</v>
      </c>
      <c r="T3" s="31" t="s">
        <v>219</v>
      </c>
      <c r="U3" s="28" t="s">
        <v>219</v>
      </c>
      <c r="V3" s="28" t="s">
        <v>219</v>
      </c>
      <c r="W3" s="28" t="s">
        <v>219</v>
      </c>
      <c r="X3" s="28" t="s">
        <v>219</v>
      </c>
      <c r="Y3" s="28" t="s">
        <v>219</v>
      </c>
      <c r="Z3" s="28" t="s">
        <v>219</v>
      </c>
      <c r="AA3" s="29" t="s">
        <v>219</v>
      </c>
      <c r="AB3" s="30" t="s">
        <v>219</v>
      </c>
      <c r="AC3" s="28" t="s">
        <v>219</v>
      </c>
      <c r="AD3" s="28" t="s">
        <v>219</v>
      </c>
      <c r="AE3" s="28" t="s">
        <v>219</v>
      </c>
      <c r="AF3" s="28" t="s">
        <v>219</v>
      </c>
      <c r="AG3" s="28" t="s">
        <v>219</v>
      </c>
      <c r="AH3" s="31" t="s">
        <v>219</v>
      </c>
    </row>
    <row r="4" spans="1:34" s="32" customFormat="1" ht="18.75" customHeight="1" thickTop="1">
      <c r="A4" s="79">
        <f>'集計画面'!B4</f>
        <v>0</v>
      </c>
      <c r="B4" s="154"/>
      <c r="C4" s="141"/>
      <c r="D4" s="647"/>
      <c r="E4" s="648"/>
      <c r="F4" s="136"/>
      <c r="G4" s="156"/>
      <c r="H4" s="35"/>
      <c r="I4" s="35"/>
      <c r="J4" s="35"/>
      <c r="K4" s="35"/>
      <c r="L4" s="35"/>
      <c r="M4" s="34"/>
      <c r="N4" s="36"/>
      <c r="O4" s="35"/>
      <c r="P4" s="35"/>
      <c r="Q4" s="35"/>
      <c r="R4" s="35"/>
      <c r="S4" s="35"/>
      <c r="T4" s="34"/>
      <c r="U4" s="36"/>
      <c r="V4" s="35"/>
      <c r="W4" s="35"/>
      <c r="X4" s="35"/>
      <c r="Y4" s="35"/>
      <c r="Z4" s="35"/>
      <c r="AA4" s="34"/>
      <c r="AB4" s="35"/>
      <c r="AC4" s="35"/>
      <c r="AD4" s="35"/>
      <c r="AE4" s="35"/>
      <c r="AF4" s="35"/>
      <c r="AG4" s="35"/>
      <c r="AH4" s="34"/>
    </row>
    <row r="5" spans="1:34" s="32" customFormat="1" ht="18.75" customHeight="1">
      <c r="A5" s="33">
        <f>'集計画面'!B5</f>
        <v>0</v>
      </c>
      <c r="B5" s="155"/>
      <c r="C5" s="142"/>
      <c r="D5" s="649"/>
      <c r="E5" s="650"/>
      <c r="F5" s="137"/>
      <c r="G5" s="156"/>
      <c r="H5" s="35"/>
      <c r="I5" s="35"/>
      <c r="J5" s="35"/>
      <c r="K5" s="35"/>
      <c r="L5" s="35"/>
      <c r="M5" s="34"/>
      <c r="N5" s="36"/>
      <c r="O5" s="35"/>
      <c r="P5" s="35"/>
      <c r="Q5" s="35"/>
      <c r="R5" s="35"/>
      <c r="S5" s="35"/>
      <c r="T5" s="34"/>
      <c r="U5" s="36"/>
      <c r="V5" s="35"/>
      <c r="W5" s="35"/>
      <c r="X5" s="35"/>
      <c r="Y5" s="35"/>
      <c r="Z5" s="35"/>
      <c r="AA5" s="34"/>
      <c r="AB5" s="35"/>
      <c r="AC5" s="35"/>
      <c r="AD5" s="35"/>
      <c r="AE5" s="35"/>
      <c r="AF5" s="35"/>
      <c r="AG5" s="35"/>
      <c r="AH5" s="34"/>
    </row>
    <row r="6" spans="1:34" s="32" customFormat="1" ht="18.75" customHeight="1">
      <c r="A6" s="37">
        <f>'集計画面'!B6</f>
        <v>0</v>
      </c>
      <c r="B6" s="130"/>
      <c r="C6" s="142"/>
      <c r="D6" s="651"/>
      <c r="E6" s="652"/>
      <c r="F6" s="137"/>
      <c r="G6" s="40"/>
      <c r="H6" s="35"/>
      <c r="I6" s="35"/>
      <c r="J6" s="35"/>
      <c r="K6" s="35"/>
      <c r="L6" s="35"/>
      <c r="M6" s="34"/>
      <c r="N6" s="36"/>
      <c r="O6" s="35"/>
      <c r="P6" s="35"/>
      <c r="Q6" s="35"/>
      <c r="R6" s="35"/>
      <c r="S6" s="35"/>
      <c r="T6" s="34"/>
      <c r="U6" s="36"/>
      <c r="V6" s="35"/>
      <c r="W6" s="35"/>
      <c r="X6" s="35"/>
      <c r="Y6" s="35"/>
      <c r="Z6" s="35"/>
      <c r="AA6" s="34"/>
      <c r="AB6" s="35"/>
      <c r="AC6" s="35"/>
      <c r="AD6" s="35"/>
      <c r="AE6" s="35"/>
      <c r="AF6" s="35"/>
      <c r="AG6" s="35"/>
      <c r="AH6" s="34"/>
    </row>
    <row r="7" spans="1:34" s="32" customFormat="1" ht="18.75" customHeight="1">
      <c r="A7" s="37">
        <f>'集計画面'!B7</f>
        <v>0</v>
      </c>
      <c r="B7" s="130"/>
      <c r="C7" s="142"/>
      <c r="D7" s="651"/>
      <c r="E7" s="653"/>
      <c r="F7" s="138"/>
      <c r="G7" s="40"/>
      <c r="H7" s="41"/>
      <c r="I7" s="41"/>
      <c r="J7" s="41"/>
      <c r="K7" s="41"/>
      <c r="L7" s="41"/>
      <c r="M7" s="39"/>
      <c r="N7" s="42"/>
      <c r="O7" s="41"/>
      <c r="P7" s="41"/>
      <c r="Q7" s="41"/>
      <c r="R7" s="41"/>
      <c r="S7" s="41"/>
      <c r="T7" s="39"/>
      <c r="U7" s="42"/>
      <c r="V7" s="41"/>
      <c r="W7" s="41"/>
      <c r="X7" s="41"/>
      <c r="Y7" s="41"/>
      <c r="Z7" s="41"/>
      <c r="AA7" s="39"/>
      <c r="AB7" s="41"/>
      <c r="AC7" s="41"/>
      <c r="AD7" s="41"/>
      <c r="AE7" s="41"/>
      <c r="AF7" s="41"/>
      <c r="AG7" s="41"/>
      <c r="AH7" s="39"/>
    </row>
    <row r="8" spans="1:34" s="32" customFormat="1" ht="18.75" customHeight="1">
      <c r="A8" s="37">
        <f>'集計画面'!B8</f>
        <v>0</v>
      </c>
      <c r="B8" s="127"/>
      <c r="C8" s="142"/>
      <c r="D8" s="651"/>
      <c r="E8" s="653"/>
      <c r="F8" s="139"/>
      <c r="G8" s="44"/>
      <c r="H8" s="45"/>
      <c r="I8" s="45"/>
      <c r="J8" s="45"/>
      <c r="K8" s="45"/>
      <c r="L8" s="45"/>
      <c r="M8" s="43"/>
      <c r="N8" s="46"/>
      <c r="O8" s="45"/>
      <c r="P8" s="45"/>
      <c r="Q8" s="45"/>
      <c r="R8" s="45"/>
      <c r="S8" s="45"/>
      <c r="T8" s="43"/>
      <c r="U8" s="46"/>
      <c r="V8" s="45"/>
      <c r="W8" s="45"/>
      <c r="X8" s="45"/>
      <c r="Y8" s="45"/>
      <c r="Z8" s="45"/>
      <c r="AA8" s="43"/>
      <c r="AB8" s="45"/>
      <c r="AC8" s="45"/>
      <c r="AD8" s="45"/>
      <c r="AE8" s="45"/>
      <c r="AF8" s="45"/>
      <c r="AG8" s="45"/>
      <c r="AH8" s="43"/>
    </row>
    <row r="9" spans="1:34" s="32" customFormat="1" ht="18.75" customHeight="1" thickBot="1">
      <c r="A9" s="47">
        <f>'集計画面'!B9</f>
        <v>0</v>
      </c>
      <c r="B9" s="131"/>
      <c r="C9" s="143"/>
      <c r="D9" s="153"/>
      <c r="E9" s="135"/>
      <c r="F9" s="140"/>
      <c r="G9" s="128"/>
      <c r="H9" s="50"/>
      <c r="I9" s="50"/>
      <c r="J9" s="50"/>
      <c r="K9" s="50"/>
      <c r="L9" s="129"/>
      <c r="M9" s="49"/>
      <c r="N9" s="51"/>
      <c r="O9" s="50"/>
      <c r="P9" s="50"/>
      <c r="Q9" s="50"/>
      <c r="R9" s="50"/>
      <c r="S9" s="50"/>
      <c r="T9" s="49"/>
      <c r="U9" s="51"/>
      <c r="V9" s="50"/>
      <c r="W9" s="50"/>
      <c r="X9" s="50"/>
      <c r="Y9" s="50"/>
      <c r="Z9" s="50"/>
      <c r="AA9" s="49"/>
      <c r="AB9" s="50"/>
      <c r="AC9" s="50"/>
      <c r="AD9" s="50"/>
      <c r="AE9" s="50"/>
      <c r="AF9" s="50"/>
      <c r="AG9" s="50"/>
      <c r="AH9" s="49"/>
    </row>
    <row r="10" spans="1:34" s="32" customFormat="1" ht="17.25" customHeight="1" thickTop="1">
      <c r="A10" s="492" t="s">
        <v>284</v>
      </c>
      <c r="B10" s="493"/>
      <c r="C10" s="494"/>
      <c r="D10" s="495"/>
      <c r="E10" s="495"/>
      <c r="F10" s="491" t="s">
        <v>215</v>
      </c>
      <c r="G10" s="486">
        <v>1</v>
      </c>
      <c r="H10" s="487">
        <v>2</v>
      </c>
      <c r="I10" s="487">
        <v>3</v>
      </c>
      <c r="J10" s="487">
        <v>4</v>
      </c>
      <c r="K10" s="487">
        <v>5</v>
      </c>
      <c r="L10" s="487">
        <v>6</v>
      </c>
      <c r="M10" s="488">
        <v>7</v>
      </c>
      <c r="N10" s="486">
        <v>8</v>
      </c>
      <c r="O10" s="487">
        <v>9</v>
      </c>
      <c r="P10" s="487">
        <v>10</v>
      </c>
      <c r="Q10" s="487">
        <v>11</v>
      </c>
      <c r="R10" s="487">
        <v>12</v>
      </c>
      <c r="S10" s="487">
        <v>13</v>
      </c>
      <c r="T10" s="488">
        <v>14</v>
      </c>
      <c r="U10" s="486">
        <v>15</v>
      </c>
      <c r="V10" s="487">
        <v>16</v>
      </c>
      <c r="W10" s="487">
        <v>17</v>
      </c>
      <c r="X10" s="487">
        <v>18</v>
      </c>
      <c r="Y10" s="487">
        <v>19</v>
      </c>
      <c r="Z10" s="487">
        <v>20</v>
      </c>
      <c r="AA10" s="488">
        <v>21</v>
      </c>
      <c r="AB10" s="486">
        <v>22</v>
      </c>
      <c r="AC10" s="487">
        <v>23</v>
      </c>
      <c r="AD10" s="487">
        <v>24</v>
      </c>
      <c r="AE10" s="487">
        <v>25</v>
      </c>
      <c r="AF10" s="487">
        <v>26</v>
      </c>
      <c r="AG10" s="487">
        <v>27</v>
      </c>
      <c r="AH10" s="488">
        <v>28</v>
      </c>
    </row>
    <row r="11" spans="1:34" s="32" customFormat="1" ht="17.25" customHeight="1">
      <c r="A11" s="513">
        <f>IF('集計画面'!J1=0,"",IF('集計画面'!J1=1,"",IF('集計画面'!J1=2,"",IF('集計画面'!J1=3,"グラニセトロン 1-3mg",IF('集計画面'!J1=4,"グラニセトロン 1-3 mg")))))</f>
      </c>
      <c r="B11" s="514">
        <f>IF('集計画面'!J1=0,"",IF('集計画面'!J1=1,"",IF('集計画面'!J1=2,"",IF('集計画面'!J1=3,"静注もしくは内服",IF('集計画面'!J1=4,"静注もしくは内服")))))</f>
      </c>
      <c r="C11" s="515"/>
      <c r="D11" s="516"/>
      <c r="E11" s="517"/>
      <c r="F11" s="518"/>
      <c r="G11" s="519">
        <f>IF('集計画面'!J1=0,"",IF('集計画面'!J1=1,"",IF('集計画面'!J1=2,"",IF('集計画面'!J1=3,"●",IF('集計画面'!J1=4,"●")))))</f>
      </c>
      <c r="H11" s="520"/>
      <c r="I11" s="520"/>
      <c r="J11" s="520"/>
      <c r="K11" s="520"/>
      <c r="L11" s="521"/>
      <c r="M11" s="522"/>
      <c r="N11" s="523"/>
      <c r="O11" s="521"/>
      <c r="P11" s="521"/>
      <c r="Q11" s="521"/>
      <c r="R11" s="521"/>
      <c r="S11" s="521"/>
      <c r="T11" s="522"/>
      <c r="U11" s="523"/>
      <c r="V11" s="521"/>
      <c r="W11" s="521"/>
      <c r="X11" s="521"/>
      <c r="Y11" s="521"/>
      <c r="Z11" s="521"/>
      <c r="AA11" s="522"/>
      <c r="AB11" s="524"/>
      <c r="AC11" s="521"/>
      <c r="AD11" s="521"/>
      <c r="AE11" s="521"/>
      <c r="AF11" s="521"/>
      <c r="AG11" s="521"/>
      <c r="AH11" s="522"/>
    </row>
    <row r="12" spans="1:34" s="32" customFormat="1" ht="17.25" customHeight="1">
      <c r="A12" s="525">
        <f>IF('集計画面'!J1=0,"",IF('集計画面'!J1=1,"",IF('集計画面'!J1=2,"デキサメタゾン注 6.6mg",IF('集計画面'!J1=3,"デキサメタゾン注 9.9mg",IF('集計画面'!J1=4,"デキサメタゾン注 9.9mg")))))</f>
      </c>
      <c r="B12" s="526">
        <f>IF('集計画面'!J1=0,"",IF('集計画面'!J1=1,"",IF('集計画面'!J1=2,"",IF('集計画面'!J1=3,"静注",IF('集計画面'!J1=4,"静注")))))</f>
      </c>
      <c r="C12" s="527"/>
      <c r="D12" s="528"/>
      <c r="E12" s="529"/>
      <c r="F12" s="530"/>
      <c r="G12" s="531">
        <f>IF('集計画面'!J1=0,"",IF('集計画面'!J1=1,"",IF('集計画面'!J1=2,"●",IF('集計画面'!J1=3,"●",IF('集計画面'!J1=4,"●")))))</f>
      </c>
      <c r="H12" s="532"/>
      <c r="I12" s="532"/>
      <c r="J12" s="532"/>
      <c r="K12" s="532"/>
      <c r="L12" s="533"/>
      <c r="M12" s="534"/>
      <c r="N12" s="535"/>
      <c r="O12" s="533"/>
      <c r="P12" s="533"/>
      <c r="Q12" s="533"/>
      <c r="R12" s="533"/>
      <c r="S12" s="533"/>
      <c r="T12" s="534"/>
      <c r="U12" s="535"/>
      <c r="V12" s="533"/>
      <c r="W12" s="533"/>
      <c r="X12" s="533"/>
      <c r="Y12" s="533"/>
      <c r="Z12" s="533"/>
      <c r="AA12" s="534"/>
      <c r="AB12" s="536"/>
      <c r="AC12" s="533"/>
      <c r="AD12" s="533"/>
      <c r="AE12" s="533"/>
      <c r="AF12" s="533"/>
      <c r="AG12" s="533"/>
      <c r="AH12" s="534"/>
    </row>
    <row r="13" spans="1:34" s="32" customFormat="1" ht="17.25" customHeight="1">
      <c r="A13" s="525">
        <f>IF('集計画面'!J1=0,"",IF('集計画面'!J1=1,"",IF('集計画面'!J1=2,"",IF('集計画面'!J1=3,"デキサメタゾン錠 8mg",IF('集計画面'!J1=4,"デキサメタゾン錠 8mg")))))</f>
      </c>
      <c r="B13" s="526">
        <f>IF('集計画面'!J1=0,"",IF('集計画面'!J1=1,"",IF('集計画面'!J1=2,"",IF('集計画面'!J1=3,"内服",IF('集計画面'!J1=4,"内服")))))</f>
      </c>
      <c r="C13" s="527"/>
      <c r="D13" s="528"/>
      <c r="E13" s="529"/>
      <c r="F13" s="530"/>
      <c r="G13" s="537"/>
      <c r="H13" s="538">
        <f>IF('集計画面'!J1=0,"",IF('集計画面'!J1=1,"",IF('集計画面'!J1=2,"",IF('集計画面'!J1=3,"●",IF('集計画面'!J1=4,"●")))))</f>
      </c>
      <c r="I13" s="538">
        <f>IF('集計画面'!J1=0,"",IF('集計画面'!J1=1,"",IF('集計画面'!J1=2,"",IF('集計画面'!J1=3,"●",IF('集計画面'!J1=4,"●")))))</f>
      </c>
      <c r="J13" s="538"/>
      <c r="K13" s="532"/>
      <c r="L13" s="533"/>
      <c r="M13" s="534"/>
      <c r="N13" s="535"/>
      <c r="O13" s="533"/>
      <c r="P13" s="533"/>
      <c r="Q13" s="533"/>
      <c r="R13" s="533"/>
      <c r="S13" s="533"/>
      <c r="T13" s="534"/>
      <c r="U13" s="535"/>
      <c r="V13" s="533"/>
      <c r="W13" s="533"/>
      <c r="X13" s="533"/>
      <c r="Y13" s="533"/>
      <c r="Z13" s="533"/>
      <c r="AA13" s="534"/>
      <c r="AB13" s="536"/>
      <c r="AC13" s="533"/>
      <c r="AD13" s="533"/>
      <c r="AE13" s="533"/>
      <c r="AF13" s="533"/>
      <c r="AG13" s="533"/>
      <c r="AH13" s="534"/>
    </row>
    <row r="14" spans="1:34" s="32" customFormat="1" ht="17.25" customHeight="1">
      <c r="A14" s="539">
        <f>IF('集計画面'!J1=0,"",IF('集計画面'!J1=1,"",IF('集計画面'!J1=2,"",IF('集計画面'!J1=3,"",IF('集計画面'!J1=4,"アプレピタントカプセル125mg")))))</f>
      </c>
      <c r="B14" s="526">
        <f>IF('集計画面'!J1=0,"",IF('集計画面'!J1=1,"",IF('集計画面'!J1=2,"",IF('集計画面'!J1=3,"",IF('集計画面'!J1=4,"内服")))))</f>
      </c>
      <c r="C14" s="527"/>
      <c r="D14" s="528"/>
      <c r="E14" s="528"/>
      <c r="F14" s="540"/>
      <c r="G14" s="531">
        <f>IF('集計画面'!J1=0,"",IF('集計画面'!J1=1,"",IF('集計画面'!J1=2,"",IF('集計画面'!J1=3,"",IF('集計画面'!J1=4,"●")))))</f>
      </c>
      <c r="H14" s="538"/>
      <c r="I14" s="538"/>
      <c r="J14" s="538"/>
      <c r="K14" s="532"/>
      <c r="L14" s="533"/>
      <c r="M14" s="534"/>
      <c r="N14" s="535"/>
      <c r="O14" s="533"/>
      <c r="P14" s="533"/>
      <c r="Q14" s="533"/>
      <c r="R14" s="533"/>
      <c r="S14" s="533"/>
      <c r="T14" s="534"/>
      <c r="U14" s="535"/>
      <c r="V14" s="533"/>
      <c r="W14" s="533"/>
      <c r="X14" s="533"/>
      <c r="Y14" s="533"/>
      <c r="Z14" s="533"/>
      <c r="AA14" s="534"/>
      <c r="AB14" s="536"/>
      <c r="AC14" s="533"/>
      <c r="AD14" s="533"/>
      <c r="AE14" s="533"/>
      <c r="AF14" s="533"/>
      <c r="AG14" s="533"/>
      <c r="AH14" s="534"/>
    </row>
    <row r="15" spans="1:34" s="32" customFormat="1" ht="17.25" customHeight="1" thickBot="1">
      <c r="A15" s="541">
        <f>IF('集計画面'!J1=0,"",IF('集計画面'!J1=1,"",IF('集計画面'!J1=2,"",IF('集計画面'!J1=3,"",IF('集計画面'!J1=4,"アプレピタントカプセル80mg")))))</f>
      </c>
      <c r="B15" s="542">
        <f>IF('集計画面'!J1=0,"",IF('集計画面'!J1=1,"",IF('集計画面'!J1=2,"",IF('集計画面'!J1=3,"",IF('集計画面'!J1=4,"内服")))))</f>
      </c>
      <c r="C15" s="543"/>
      <c r="D15" s="543"/>
      <c r="E15" s="544"/>
      <c r="F15" s="545"/>
      <c r="G15" s="546"/>
      <c r="H15" s="547">
        <f>IF('集計画面'!J1=0,"",IF('集計画面'!J1=1,"",IF('集計画面'!J1=2,"",IF('集計画面'!J1=3,"",IF('集計画面'!J1=4,"●")))))</f>
      </c>
      <c r="I15" s="547">
        <f>IF('集計画面'!J1=0,"",IF('集計画面'!J1=1,"",IF('集計画面'!J1=2,"",IF('集計画面'!J1=3,"",IF('集計画面'!J1=4,"●")))))</f>
      </c>
      <c r="J15" s="548"/>
      <c r="K15" s="548"/>
      <c r="L15" s="129"/>
      <c r="M15" s="549"/>
      <c r="N15" s="550"/>
      <c r="O15" s="129"/>
      <c r="P15" s="129"/>
      <c r="Q15" s="129"/>
      <c r="R15" s="129"/>
      <c r="S15" s="129"/>
      <c r="T15" s="549"/>
      <c r="U15" s="550"/>
      <c r="V15" s="129"/>
      <c r="W15" s="129"/>
      <c r="X15" s="129"/>
      <c r="Y15" s="129"/>
      <c r="Z15" s="129"/>
      <c r="AA15" s="549"/>
      <c r="AB15" s="551"/>
      <c r="AC15" s="129"/>
      <c r="AD15" s="129"/>
      <c r="AE15" s="129"/>
      <c r="AF15" s="129"/>
      <c r="AG15" s="129"/>
      <c r="AH15" s="549"/>
    </row>
    <row r="16" spans="1:34" ht="16.5" customHeight="1" thickTop="1">
      <c r="A16" s="591" t="s">
        <v>220</v>
      </c>
      <c r="B16" s="592"/>
      <c r="C16" s="592"/>
      <c r="D16" s="592"/>
      <c r="E16" s="592"/>
      <c r="F16" s="593"/>
      <c r="G16" s="594"/>
      <c r="H16" s="595"/>
      <c r="I16" s="594"/>
      <c r="J16" s="594"/>
      <c r="K16" s="594"/>
      <c r="L16" s="594"/>
      <c r="M16" s="594"/>
      <c r="N16" s="594"/>
      <c r="O16" s="596"/>
      <c r="P16" s="596"/>
      <c r="Q16" s="596"/>
      <c r="R16" s="596"/>
      <c r="S16" s="596"/>
      <c r="T16" s="596"/>
      <c r="U16" s="596"/>
      <c r="V16" s="596"/>
      <c r="W16" s="596"/>
      <c r="X16" s="596"/>
      <c r="Y16" s="596"/>
      <c r="Z16" s="596"/>
      <c r="AA16" s="596"/>
      <c r="AB16" s="594"/>
      <c r="AC16" s="596"/>
      <c r="AD16" s="596"/>
      <c r="AE16" s="596"/>
      <c r="AF16" s="596"/>
      <c r="AG16" s="596"/>
      <c r="AH16" s="596"/>
    </row>
    <row r="17" spans="1:34" s="38" customFormat="1" ht="15" customHeight="1">
      <c r="A17" s="639" t="s">
        <v>221</v>
      </c>
      <c r="B17" s="640"/>
      <c r="C17" s="496" t="s">
        <v>222</v>
      </c>
      <c r="D17" s="52"/>
      <c r="E17" s="52"/>
      <c r="F17" s="19" t="s">
        <v>215</v>
      </c>
      <c r="G17" s="22">
        <v>1</v>
      </c>
      <c r="H17" s="22">
        <v>2</v>
      </c>
      <c r="I17" s="22">
        <v>3</v>
      </c>
      <c r="J17" s="22">
        <v>4</v>
      </c>
      <c r="K17" s="22">
        <v>5</v>
      </c>
      <c r="L17" s="22">
        <v>6</v>
      </c>
      <c r="M17" s="53">
        <v>7</v>
      </c>
      <c r="N17" s="22">
        <v>8</v>
      </c>
      <c r="O17" s="22">
        <v>9</v>
      </c>
      <c r="P17" s="22">
        <v>10</v>
      </c>
      <c r="Q17" s="22">
        <v>11</v>
      </c>
      <c r="R17" s="22">
        <v>12</v>
      </c>
      <c r="S17" s="22">
        <v>13</v>
      </c>
      <c r="T17" s="53">
        <v>14</v>
      </c>
      <c r="U17" s="23">
        <v>15</v>
      </c>
      <c r="V17" s="23">
        <v>16</v>
      </c>
      <c r="W17" s="23">
        <v>17</v>
      </c>
      <c r="X17" s="23">
        <v>18</v>
      </c>
      <c r="Y17" s="23">
        <v>19</v>
      </c>
      <c r="Z17" s="23">
        <v>20</v>
      </c>
      <c r="AA17" s="54">
        <v>21</v>
      </c>
      <c r="AB17" s="23">
        <v>22</v>
      </c>
      <c r="AC17" s="23">
        <v>23</v>
      </c>
      <c r="AD17" s="23">
        <v>24</v>
      </c>
      <c r="AE17" s="23">
        <v>25</v>
      </c>
      <c r="AF17" s="23">
        <v>26</v>
      </c>
      <c r="AG17" s="23">
        <v>27</v>
      </c>
      <c r="AH17" s="54">
        <v>28</v>
      </c>
    </row>
    <row r="18" spans="1:36" s="17" customFormat="1" ht="12.75" customHeight="1">
      <c r="A18" s="641">
        <f>'集計画面'!D12</f>
        <v>0</v>
      </c>
      <c r="B18" s="642"/>
      <c r="C18" s="56">
        <f>'集計画面'!$D$11</f>
        <v>0</v>
      </c>
      <c r="D18" s="56"/>
      <c r="E18" s="56"/>
      <c r="F18" s="158"/>
      <c r="G18" s="157"/>
      <c r="H18" s="157"/>
      <c r="I18" s="157"/>
      <c r="J18" s="157"/>
      <c r="K18" s="157"/>
      <c r="L18" s="157"/>
      <c r="M18" s="158"/>
      <c r="N18" s="157"/>
      <c r="O18" s="157"/>
      <c r="P18" s="157"/>
      <c r="Q18" s="157"/>
      <c r="R18" s="157"/>
      <c r="S18" s="157"/>
      <c r="T18" s="158"/>
      <c r="U18" s="159"/>
      <c r="V18" s="159"/>
      <c r="W18" s="159"/>
      <c r="X18" s="159"/>
      <c r="Y18" s="159"/>
      <c r="Z18" s="159"/>
      <c r="AA18" s="160"/>
      <c r="AB18" s="159"/>
      <c r="AC18" s="161"/>
      <c r="AD18" s="161"/>
      <c r="AE18" s="161"/>
      <c r="AF18" s="161"/>
      <c r="AG18" s="161"/>
      <c r="AH18" s="162"/>
      <c r="AI18" s="165"/>
      <c r="AJ18" s="165"/>
    </row>
    <row r="19" spans="1:36" s="17" customFormat="1" ht="12.75" customHeight="1">
      <c r="A19" s="643">
        <f>'集計画面'!E12</f>
        <v>0</v>
      </c>
      <c r="B19" s="644"/>
      <c r="C19" s="56">
        <f>'集計画面'!$E$11</f>
        <v>0</v>
      </c>
      <c r="D19" s="56"/>
      <c r="E19" s="56"/>
      <c r="F19" s="158"/>
      <c r="G19" s="157"/>
      <c r="H19" s="157"/>
      <c r="I19" s="157"/>
      <c r="J19" s="157"/>
      <c r="K19" s="157"/>
      <c r="L19" s="157"/>
      <c r="M19" s="158"/>
      <c r="N19" s="157"/>
      <c r="O19" s="157"/>
      <c r="P19" s="157"/>
      <c r="Q19" s="157"/>
      <c r="R19" s="157"/>
      <c r="S19" s="157"/>
      <c r="T19" s="158"/>
      <c r="U19" s="159"/>
      <c r="V19" s="159"/>
      <c r="W19" s="159"/>
      <c r="X19" s="159"/>
      <c r="Y19" s="159"/>
      <c r="Z19" s="159"/>
      <c r="AA19" s="160"/>
      <c r="AB19" s="159"/>
      <c r="AC19" s="161"/>
      <c r="AD19" s="161"/>
      <c r="AE19" s="161"/>
      <c r="AF19" s="161"/>
      <c r="AG19" s="161"/>
      <c r="AH19" s="162"/>
      <c r="AI19" s="165"/>
      <c r="AJ19" s="165"/>
    </row>
    <row r="20" spans="1:36" s="17" customFormat="1" ht="12.75" customHeight="1">
      <c r="A20" s="643">
        <f>'集計画面'!F12</f>
        <v>0</v>
      </c>
      <c r="B20" s="644"/>
      <c r="C20" s="56">
        <f>'集計画面'!$F$11</f>
        <v>0</v>
      </c>
      <c r="D20" s="56"/>
      <c r="E20" s="56"/>
      <c r="F20" s="158"/>
      <c r="G20" s="157"/>
      <c r="H20" s="157"/>
      <c r="I20" s="157"/>
      <c r="J20" s="157"/>
      <c r="K20" s="157"/>
      <c r="L20" s="157"/>
      <c r="M20" s="158"/>
      <c r="N20" s="157"/>
      <c r="O20" s="157"/>
      <c r="P20" s="157"/>
      <c r="Q20" s="157"/>
      <c r="R20" s="157"/>
      <c r="S20" s="157"/>
      <c r="T20" s="158"/>
      <c r="U20" s="159"/>
      <c r="V20" s="159"/>
      <c r="W20" s="159"/>
      <c r="X20" s="159"/>
      <c r="Y20" s="159"/>
      <c r="Z20" s="159"/>
      <c r="AA20" s="160"/>
      <c r="AB20" s="159"/>
      <c r="AC20" s="161"/>
      <c r="AD20" s="161"/>
      <c r="AE20" s="161"/>
      <c r="AF20" s="161"/>
      <c r="AG20" s="161"/>
      <c r="AH20" s="162"/>
      <c r="AI20" s="165"/>
      <c r="AJ20" s="165"/>
    </row>
    <row r="21" spans="1:36" s="17" customFormat="1" ht="12.75" customHeight="1">
      <c r="A21" s="643">
        <f>'集計画面'!G12</f>
        <v>0</v>
      </c>
      <c r="B21" s="644"/>
      <c r="C21" s="56">
        <f>'集計画面'!$G$11</f>
        <v>0</v>
      </c>
      <c r="D21" s="56"/>
      <c r="E21" s="56"/>
      <c r="F21" s="158"/>
      <c r="G21" s="157"/>
      <c r="H21" s="157"/>
      <c r="I21" s="157"/>
      <c r="J21" s="157"/>
      <c r="K21" s="157"/>
      <c r="L21" s="157"/>
      <c r="M21" s="158"/>
      <c r="N21" s="157"/>
      <c r="O21" s="157"/>
      <c r="P21" s="157"/>
      <c r="Q21" s="157"/>
      <c r="R21" s="157"/>
      <c r="S21" s="157"/>
      <c r="T21" s="158"/>
      <c r="U21" s="159"/>
      <c r="V21" s="159"/>
      <c r="W21" s="159"/>
      <c r="X21" s="159"/>
      <c r="Y21" s="159"/>
      <c r="Z21" s="159"/>
      <c r="AA21" s="160"/>
      <c r="AB21" s="159"/>
      <c r="AC21" s="161"/>
      <c r="AD21" s="161"/>
      <c r="AE21" s="161"/>
      <c r="AF21" s="161"/>
      <c r="AG21" s="161"/>
      <c r="AH21" s="162"/>
      <c r="AI21" s="165"/>
      <c r="AJ21" s="165"/>
    </row>
    <row r="22" spans="1:36" s="17" customFormat="1" ht="12.75" customHeight="1">
      <c r="A22" s="643">
        <f>'集計画面'!H12</f>
        <v>0</v>
      </c>
      <c r="B22" s="644"/>
      <c r="C22" s="56">
        <f>'集計画面'!$H$11</f>
        <v>0</v>
      </c>
      <c r="D22" s="56"/>
      <c r="E22" s="56"/>
      <c r="F22" s="158"/>
      <c r="G22" s="157"/>
      <c r="H22" s="157"/>
      <c r="I22" s="157"/>
      <c r="J22" s="157"/>
      <c r="K22" s="157"/>
      <c r="L22" s="157"/>
      <c r="M22" s="158"/>
      <c r="N22" s="157"/>
      <c r="O22" s="157"/>
      <c r="P22" s="157"/>
      <c r="Q22" s="157"/>
      <c r="R22" s="157"/>
      <c r="S22" s="157"/>
      <c r="T22" s="158"/>
      <c r="U22" s="159"/>
      <c r="V22" s="159"/>
      <c r="W22" s="159"/>
      <c r="X22" s="159"/>
      <c r="Y22" s="159"/>
      <c r="Z22" s="159"/>
      <c r="AA22" s="160"/>
      <c r="AB22" s="159"/>
      <c r="AC22" s="161"/>
      <c r="AD22" s="161"/>
      <c r="AE22" s="161"/>
      <c r="AF22" s="161"/>
      <c r="AG22" s="161"/>
      <c r="AH22" s="162"/>
      <c r="AI22" s="165"/>
      <c r="AJ22" s="165"/>
    </row>
    <row r="23" spans="1:36" s="17" customFormat="1" ht="12.75" customHeight="1">
      <c r="A23" s="643">
        <f>'集計画面'!I12</f>
        <v>0</v>
      </c>
      <c r="B23" s="644"/>
      <c r="C23" s="56">
        <f>'集計画面'!$I$11</f>
        <v>0</v>
      </c>
      <c r="D23" s="56"/>
      <c r="E23" s="56"/>
      <c r="F23" s="158"/>
      <c r="G23" s="157"/>
      <c r="H23" s="157"/>
      <c r="I23" s="157"/>
      <c r="J23" s="157"/>
      <c r="K23" s="157"/>
      <c r="L23" s="157"/>
      <c r="M23" s="158"/>
      <c r="N23" s="157"/>
      <c r="O23" s="157"/>
      <c r="P23" s="157"/>
      <c r="Q23" s="157"/>
      <c r="R23" s="157"/>
      <c r="S23" s="157"/>
      <c r="T23" s="158"/>
      <c r="U23" s="159"/>
      <c r="V23" s="159"/>
      <c r="W23" s="159"/>
      <c r="X23" s="159"/>
      <c r="Y23" s="159"/>
      <c r="Z23" s="159"/>
      <c r="AA23" s="160"/>
      <c r="AB23" s="159"/>
      <c r="AC23" s="161"/>
      <c r="AD23" s="161"/>
      <c r="AE23" s="161"/>
      <c r="AF23" s="161"/>
      <c r="AG23" s="161"/>
      <c r="AH23" s="162"/>
      <c r="AI23" s="165"/>
      <c r="AJ23" s="165"/>
    </row>
    <row r="24" spans="1:36" s="17" customFormat="1" ht="12.75" customHeight="1">
      <c r="A24" s="643">
        <f>'集計画面'!J12</f>
        <v>0</v>
      </c>
      <c r="B24" s="644"/>
      <c r="C24" s="56">
        <f>'集計画面'!$J$11</f>
        <v>0</v>
      </c>
      <c r="D24" s="56"/>
      <c r="E24" s="56"/>
      <c r="F24" s="158"/>
      <c r="G24" s="157"/>
      <c r="H24" s="157"/>
      <c r="I24" s="157"/>
      <c r="J24" s="157"/>
      <c r="K24" s="157"/>
      <c r="L24" s="157"/>
      <c r="M24" s="158"/>
      <c r="N24" s="157"/>
      <c r="O24" s="157"/>
      <c r="P24" s="157"/>
      <c r="Q24" s="157"/>
      <c r="R24" s="157"/>
      <c r="S24" s="157"/>
      <c r="T24" s="158"/>
      <c r="U24" s="159"/>
      <c r="V24" s="159"/>
      <c r="W24" s="159"/>
      <c r="X24" s="159"/>
      <c r="Y24" s="159"/>
      <c r="Z24" s="159"/>
      <c r="AA24" s="160"/>
      <c r="AB24" s="159"/>
      <c r="AC24" s="161"/>
      <c r="AD24" s="161"/>
      <c r="AE24" s="161"/>
      <c r="AF24" s="161"/>
      <c r="AG24" s="161"/>
      <c r="AH24" s="162"/>
      <c r="AI24" s="165"/>
      <c r="AJ24" s="165"/>
    </row>
    <row r="25" spans="1:36" s="17" customFormat="1" ht="12.75" customHeight="1">
      <c r="A25" s="643">
        <f>'集計画面'!K12</f>
        <v>0</v>
      </c>
      <c r="B25" s="644"/>
      <c r="C25" s="56">
        <f>'集計画面'!$K$11</f>
        <v>0</v>
      </c>
      <c r="D25" s="56"/>
      <c r="E25" s="56"/>
      <c r="F25" s="158"/>
      <c r="G25" s="157"/>
      <c r="H25" s="157"/>
      <c r="I25" s="157"/>
      <c r="J25" s="157"/>
      <c r="K25" s="157"/>
      <c r="L25" s="157"/>
      <c r="M25" s="158"/>
      <c r="N25" s="157"/>
      <c r="O25" s="157"/>
      <c r="P25" s="157"/>
      <c r="Q25" s="157"/>
      <c r="R25" s="157"/>
      <c r="S25" s="157"/>
      <c r="T25" s="158"/>
      <c r="U25" s="159"/>
      <c r="V25" s="159"/>
      <c r="W25" s="159"/>
      <c r="X25" s="159"/>
      <c r="Y25" s="159"/>
      <c r="Z25" s="159"/>
      <c r="AA25" s="160"/>
      <c r="AB25" s="159"/>
      <c r="AC25" s="161"/>
      <c r="AD25" s="161"/>
      <c r="AE25" s="161"/>
      <c r="AF25" s="161"/>
      <c r="AG25" s="161"/>
      <c r="AH25" s="162"/>
      <c r="AI25" s="165"/>
      <c r="AJ25" s="165"/>
    </row>
    <row r="26" spans="1:36" s="17" customFormat="1" ht="12.75" customHeight="1">
      <c r="A26" s="643">
        <f>'集計画面'!L12</f>
        <v>0</v>
      </c>
      <c r="B26" s="644"/>
      <c r="C26" s="56">
        <f>'集計画面'!$L$11</f>
        <v>0</v>
      </c>
      <c r="D26" s="56"/>
      <c r="E26" s="56"/>
      <c r="F26" s="158"/>
      <c r="G26" s="157"/>
      <c r="H26" s="157"/>
      <c r="I26" s="157"/>
      <c r="J26" s="157"/>
      <c r="K26" s="157"/>
      <c r="L26" s="157"/>
      <c r="M26" s="158"/>
      <c r="N26" s="157"/>
      <c r="O26" s="157"/>
      <c r="P26" s="157"/>
      <c r="Q26" s="157"/>
      <c r="R26" s="157"/>
      <c r="S26" s="157"/>
      <c r="T26" s="158"/>
      <c r="U26" s="159"/>
      <c r="V26" s="159"/>
      <c r="W26" s="159"/>
      <c r="X26" s="159"/>
      <c r="Y26" s="159"/>
      <c r="Z26" s="159"/>
      <c r="AA26" s="160"/>
      <c r="AB26" s="159"/>
      <c r="AC26" s="161"/>
      <c r="AD26" s="161"/>
      <c r="AE26" s="161"/>
      <c r="AF26" s="161"/>
      <c r="AG26" s="161"/>
      <c r="AH26" s="162"/>
      <c r="AI26" s="165"/>
      <c r="AJ26" s="165"/>
    </row>
    <row r="27" spans="1:36" s="17" customFormat="1" ht="12.75" customHeight="1">
      <c r="A27" s="643">
        <f>'集計画面'!M12</f>
        <v>0</v>
      </c>
      <c r="B27" s="644"/>
      <c r="C27" s="56">
        <f>'集計画面'!$O$11</f>
        <v>0</v>
      </c>
      <c r="D27" s="56"/>
      <c r="E27" s="56"/>
      <c r="F27" s="158"/>
      <c r="G27" s="157"/>
      <c r="H27" s="157"/>
      <c r="I27" s="157"/>
      <c r="J27" s="157"/>
      <c r="K27" s="157"/>
      <c r="L27" s="157"/>
      <c r="M27" s="158"/>
      <c r="N27" s="157"/>
      <c r="O27" s="157"/>
      <c r="P27" s="157"/>
      <c r="Q27" s="157"/>
      <c r="R27" s="157"/>
      <c r="S27" s="157"/>
      <c r="T27" s="158"/>
      <c r="U27" s="159"/>
      <c r="V27" s="159"/>
      <c r="W27" s="159"/>
      <c r="X27" s="159"/>
      <c r="Y27" s="159"/>
      <c r="Z27" s="159"/>
      <c r="AA27" s="160"/>
      <c r="AB27" s="159"/>
      <c r="AC27" s="161"/>
      <c r="AD27" s="161"/>
      <c r="AE27" s="161"/>
      <c r="AF27" s="161"/>
      <c r="AG27" s="161"/>
      <c r="AH27" s="162"/>
      <c r="AI27" s="165"/>
      <c r="AJ27" s="165"/>
    </row>
    <row r="28" spans="1:36" s="17" customFormat="1" ht="12.75" customHeight="1">
      <c r="A28" s="654">
        <f>'集計画面'!N12</f>
        <v>0</v>
      </c>
      <c r="B28" s="655"/>
      <c r="C28" s="56"/>
      <c r="D28" s="56"/>
      <c r="E28" s="56"/>
      <c r="F28" s="158"/>
      <c r="G28" s="157"/>
      <c r="H28" s="157"/>
      <c r="I28" s="157"/>
      <c r="J28" s="157"/>
      <c r="K28" s="157"/>
      <c r="L28" s="157"/>
      <c r="M28" s="158"/>
      <c r="N28" s="157"/>
      <c r="O28" s="157"/>
      <c r="P28" s="157"/>
      <c r="Q28" s="157"/>
      <c r="R28" s="157"/>
      <c r="S28" s="157"/>
      <c r="T28" s="158"/>
      <c r="U28" s="159"/>
      <c r="V28" s="159"/>
      <c r="W28" s="159"/>
      <c r="X28" s="159"/>
      <c r="Y28" s="159"/>
      <c r="Z28" s="159"/>
      <c r="AA28" s="160"/>
      <c r="AB28" s="159"/>
      <c r="AC28" s="161"/>
      <c r="AD28" s="161"/>
      <c r="AE28" s="161"/>
      <c r="AF28" s="161"/>
      <c r="AG28" s="161"/>
      <c r="AH28" s="162"/>
      <c r="AI28" s="165"/>
      <c r="AJ28" s="165"/>
    </row>
    <row r="29" spans="1:36" s="17" customFormat="1" ht="12.75" customHeight="1">
      <c r="A29" s="666" t="s">
        <v>225</v>
      </c>
      <c r="B29" s="59"/>
      <c r="C29" s="59"/>
      <c r="D29" s="59"/>
      <c r="E29" s="59"/>
      <c r="F29" s="158"/>
      <c r="G29" s="157"/>
      <c r="H29" s="157"/>
      <c r="I29" s="157"/>
      <c r="J29" s="157"/>
      <c r="K29" s="157"/>
      <c r="L29" s="157"/>
      <c r="M29" s="158"/>
      <c r="N29" s="157"/>
      <c r="O29" s="157"/>
      <c r="P29" s="157"/>
      <c r="Q29" s="157"/>
      <c r="R29" s="157"/>
      <c r="S29" s="157"/>
      <c r="T29" s="158"/>
      <c r="U29" s="159"/>
      <c r="V29" s="159"/>
      <c r="W29" s="159"/>
      <c r="X29" s="159"/>
      <c r="Y29" s="159"/>
      <c r="Z29" s="159"/>
      <c r="AA29" s="160"/>
      <c r="AB29" s="159"/>
      <c r="AC29" s="161"/>
      <c r="AD29" s="161"/>
      <c r="AE29" s="161"/>
      <c r="AF29" s="161"/>
      <c r="AG29" s="161"/>
      <c r="AH29" s="162"/>
      <c r="AI29" s="165"/>
      <c r="AJ29" s="165"/>
    </row>
    <row r="30" spans="1:36" s="17" customFormat="1" ht="12.75" customHeight="1">
      <c r="A30" s="667"/>
      <c r="B30" s="60"/>
      <c r="C30" s="61"/>
      <c r="D30" s="61"/>
      <c r="E30" s="61"/>
      <c r="F30" s="586"/>
      <c r="G30" s="587"/>
      <c r="H30" s="587"/>
      <c r="I30" s="587"/>
      <c r="J30" s="587"/>
      <c r="K30" s="587"/>
      <c r="L30" s="587"/>
      <c r="M30" s="586"/>
      <c r="N30" s="587"/>
      <c r="O30" s="587"/>
      <c r="P30" s="587"/>
      <c r="Q30" s="587"/>
      <c r="R30" s="587"/>
      <c r="S30" s="587"/>
      <c r="T30" s="586"/>
      <c r="U30" s="588"/>
      <c r="V30" s="588"/>
      <c r="W30" s="588"/>
      <c r="X30" s="588"/>
      <c r="Y30" s="588"/>
      <c r="Z30" s="588"/>
      <c r="AA30" s="589"/>
      <c r="AB30" s="588"/>
      <c r="AC30" s="169"/>
      <c r="AD30" s="169"/>
      <c r="AE30" s="169"/>
      <c r="AF30" s="169"/>
      <c r="AG30" s="169"/>
      <c r="AH30" s="170"/>
      <c r="AI30" s="165"/>
      <c r="AJ30" s="165"/>
    </row>
    <row r="31" spans="1:36" s="38" customFormat="1" ht="15" customHeight="1">
      <c r="A31" s="668" t="s">
        <v>226</v>
      </c>
      <c r="B31" s="669"/>
      <c r="C31" s="62" t="s">
        <v>227</v>
      </c>
      <c r="D31" s="63" t="s">
        <v>228</v>
      </c>
      <c r="E31" s="63" t="s">
        <v>229</v>
      </c>
      <c r="F31" s="590" t="s">
        <v>215</v>
      </c>
      <c r="G31" s="20">
        <v>1</v>
      </c>
      <c r="H31" s="20">
        <v>2</v>
      </c>
      <c r="I31" s="20">
        <v>3</v>
      </c>
      <c r="J31" s="20">
        <v>4</v>
      </c>
      <c r="K31" s="20">
        <v>5</v>
      </c>
      <c r="L31" s="20">
        <v>6</v>
      </c>
      <c r="M31" s="21">
        <v>7</v>
      </c>
      <c r="N31" s="20">
        <v>8</v>
      </c>
      <c r="O31" s="20">
        <v>9</v>
      </c>
      <c r="P31" s="20">
        <v>10</v>
      </c>
      <c r="Q31" s="20">
        <v>11</v>
      </c>
      <c r="R31" s="20">
        <v>12</v>
      </c>
      <c r="S31" s="20">
        <v>13</v>
      </c>
      <c r="T31" s="21">
        <v>14</v>
      </c>
      <c r="U31" s="24">
        <v>15</v>
      </c>
      <c r="V31" s="24">
        <v>16</v>
      </c>
      <c r="W31" s="24">
        <v>17</v>
      </c>
      <c r="X31" s="24">
        <v>18</v>
      </c>
      <c r="Y31" s="24">
        <v>19</v>
      </c>
      <c r="Z31" s="24">
        <v>20</v>
      </c>
      <c r="AA31" s="25">
        <v>21</v>
      </c>
      <c r="AB31" s="24">
        <v>22</v>
      </c>
      <c r="AC31" s="24">
        <v>23</v>
      </c>
      <c r="AD31" s="24">
        <v>24</v>
      </c>
      <c r="AE31" s="24">
        <v>25</v>
      </c>
      <c r="AF31" s="24">
        <v>26</v>
      </c>
      <c r="AG31" s="24">
        <v>27</v>
      </c>
      <c r="AH31" s="25">
        <v>28</v>
      </c>
      <c r="AI31" s="166"/>
      <c r="AJ31" s="166"/>
    </row>
    <row r="32" spans="1:36" s="17" customFormat="1" ht="12.75" customHeight="1">
      <c r="A32" s="662" t="s">
        <v>230</v>
      </c>
      <c r="B32" s="205" t="s">
        <v>282</v>
      </c>
      <c r="C32" s="214">
        <f>'集計画面'!D26</f>
      </c>
      <c r="D32" s="450">
        <f>'集計画面'!F26</f>
      </c>
      <c r="E32" s="450">
        <f>'集計画面'!G26</f>
        <v>0</v>
      </c>
      <c r="F32" s="167"/>
      <c r="G32" s="161"/>
      <c r="H32" s="161"/>
      <c r="I32" s="161"/>
      <c r="J32" s="161"/>
      <c r="K32" s="161"/>
      <c r="L32" s="161"/>
      <c r="M32" s="162"/>
      <c r="N32" s="161"/>
      <c r="O32" s="161"/>
      <c r="P32" s="161"/>
      <c r="Q32" s="161"/>
      <c r="R32" s="161"/>
      <c r="S32" s="161"/>
      <c r="T32" s="162"/>
      <c r="U32" s="161"/>
      <c r="V32" s="161"/>
      <c r="W32" s="161"/>
      <c r="X32" s="161"/>
      <c r="Y32" s="161"/>
      <c r="Z32" s="161"/>
      <c r="AA32" s="162"/>
      <c r="AB32" s="161"/>
      <c r="AC32" s="161"/>
      <c r="AD32" s="161"/>
      <c r="AE32" s="161"/>
      <c r="AF32" s="161"/>
      <c r="AG32" s="161"/>
      <c r="AH32" s="162"/>
      <c r="AI32" s="165"/>
      <c r="AJ32" s="165"/>
    </row>
    <row r="33" spans="1:36" s="17" customFormat="1" ht="12.75" customHeight="1">
      <c r="A33" s="657"/>
      <c r="B33" s="206" t="s">
        <v>281</v>
      </c>
      <c r="C33" s="215"/>
      <c r="D33" s="450"/>
      <c r="E33" s="450"/>
      <c r="F33" s="167"/>
      <c r="G33" s="161"/>
      <c r="H33" s="161"/>
      <c r="I33" s="161"/>
      <c r="J33" s="161"/>
      <c r="K33" s="161"/>
      <c r="L33" s="161"/>
      <c r="M33" s="162"/>
      <c r="N33" s="161"/>
      <c r="O33" s="161"/>
      <c r="P33" s="161"/>
      <c r="Q33" s="161"/>
      <c r="R33" s="161"/>
      <c r="S33" s="161"/>
      <c r="T33" s="162"/>
      <c r="U33" s="161"/>
      <c r="V33" s="161"/>
      <c r="W33" s="161"/>
      <c r="X33" s="161"/>
      <c r="Y33" s="161"/>
      <c r="Z33" s="161"/>
      <c r="AA33" s="162"/>
      <c r="AB33" s="161"/>
      <c r="AC33" s="161"/>
      <c r="AD33" s="161"/>
      <c r="AE33" s="161"/>
      <c r="AF33" s="161"/>
      <c r="AG33" s="161"/>
      <c r="AH33" s="162"/>
      <c r="AI33" s="165"/>
      <c r="AJ33" s="165"/>
    </row>
    <row r="34" spans="1:36" s="17" customFormat="1" ht="12.75" customHeight="1">
      <c r="A34" s="657"/>
      <c r="B34" s="363" t="s">
        <v>362</v>
      </c>
      <c r="C34" s="59">
        <f>'集計画面'!D35</f>
      </c>
      <c r="D34" s="450">
        <f>'集計画面'!F35</f>
      </c>
      <c r="E34" s="450">
        <f>'集計画面'!G35</f>
        <v>0</v>
      </c>
      <c r="F34" s="167"/>
      <c r="G34" s="161"/>
      <c r="H34" s="161"/>
      <c r="I34" s="161"/>
      <c r="J34" s="161"/>
      <c r="K34" s="161"/>
      <c r="L34" s="161"/>
      <c r="M34" s="162"/>
      <c r="N34" s="161"/>
      <c r="O34" s="161"/>
      <c r="P34" s="161"/>
      <c r="Q34" s="161"/>
      <c r="R34" s="161"/>
      <c r="S34" s="161"/>
      <c r="T34" s="162"/>
      <c r="U34" s="161"/>
      <c r="V34" s="161"/>
      <c r="W34" s="161"/>
      <c r="X34" s="161"/>
      <c r="Y34" s="161"/>
      <c r="Z34" s="161"/>
      <c r="AA34" s="162"/>
      <c r="AB34" s="161"/>
      <c r="AC34" s="161"/>
      <c r="AD34" s="161"/>
      <c r="AE34" s="161"/>
      <c r="AF34" s="161"/>
      <c r="AG34" s="161"/>
      <c r="AH34" s="162"/>
      <c r="AI34" s="165"/>
      <c r="AJ34" s="165"/>
    </row>
    <row r="35" spans="1:36" s="17" customFormat="1" ht="12.75" customHeight="1">
      <c r="A35" s="663"/>
      <c r="B35" s="207" t="s">
        <v>231</v>
      </c>
      <c r="C35" s="61">
        <f>'集計画面'!D44</f>
      </c>
      <c r="D35" s="451">
        <f>'集計画面'!F44</f>
      </c>
      <c r="E35" s="451">
        <f>'集計画面'!G44</f>
        <v>0</v>
      </c>
      <c r="F35" s="168"/>
      <c r="G35" s="169"/>
      <c r="H35" s="169"/>
      <c r="I35" s="169"/>
      <c r="J35" s="169"/>
      <c r="K35" s="169"/>
      <c r="L35" s="169"/>
      <c r="M35" s="170"/>
      <c r="N35" s="169"/>
      <c r="O35" s="169"/>
      <c r="P35" s="169"/>
      <c r="Q35" s="169"/>
      <c r="R35" s="169"/>
      <c r="S35" s="169"/>
      <c r="T35" s="170"/>
      <c r="U35" s="163"/>
      <c r="V35" s="163"/>
      <c r="W35" s="163"/>
      <c r="X35" s="163"/>
      <c r="Y35" s="163"/>
      <c r="Z35" s="163"/>
      <c r="AA35" s="164"/>
      <c r="AB35" s="163"/>
      <c r="AC35" s="163"/>
      <c r="AD35" s="163"/>
      <c r="AE35" s="163"/>
      <c r="AF35" s="163"/>
      <c r="AG35" s="163"/>
      <c r="AH35" s="164"/>
      <c r="AI35" s="165"/>
      <c r="AJ35" s="165"/>
    </row>
    <row r="36" spans="1:36" s="17" customFormat="1" ht="12.75" customHeight="1">
      <c r="A36" s="656" t="s">
        <v>232</v>
      </c>
      <c r="B36" s="208" t="s">
        <v>233</v>
      </c>
      <c r="C36" s="66"/>
      <c r="D36" s="452"/>
      <c r="E36" s="452"/>
      <c r="F36" s="171"/>
      <c r="G36" s="172"/>
      <c r="H36" s="172"/>
      <c r="I36" s="172"/>
      <c r="J36" s="172"/>
      <c r="K36" s="172"/>
      <c r="L36" s="172"/>
      <c r="M36" s="173"/>
      <c r="N36" s="172"/>
      <c r="O36" s="172"/>
      <c r="P36" s="172"/>
      <c r="Q36" s="172"/>
      <c r="R36" s="172"/>
      <c r="S36" s="172"/>
      <c r="T36" s="173"/>
      <c r="U36" s="161"/>
      <c r="V36" s="161"/>
      <c r="W36" s="161"/>
      <c r="X36" s="161"/>
      <c r="Y36" s="161"/>
      <c r="Z36" s="161"/>
      <c r="AA36" s="162"/>
      <c r="AB36" s="161"/>
      <c r="AC36" s="161"/>
      <c r="AD36" s="161"/>
      <c r="AE36" s="161"/>
      <c r="AF36" s="161"/>
      <c r="AG36" s="161"/>
      <c r="AH36" s="162"/>
      <c r="AI36" s="165"/>
      <c r="AJ36" s="165"/>
    </row>
    <row r="37" spans="1:36" s="17" customFormat="1" ht="12.75" customHeight="1">
      <c r="A37" s="663"/>
      <c r="B37" s="209" t="s">
        <v>234</v>
      </c>
      <c r="C37" s="67"/>
      <c r="D37" s="453"/>
      <c r="E37" s="453"/>
      <c r="F37" s="174"/>
      <c r="G37" s="175"/>
      <c r="H37" s="175"/>
      <c r="I37" s="175"/>
      <c r="J37" s="175"/>
      <c r="K37" s="175"/>
      <c r="L37" s="175"/>
      <c r="M37" s="176"/>
      <c r="N37" s="175"/>
      <c r="O37" s="175"/>
      <c r="P37" s="175"/>
      <c r="Q37" s="175"/>
      <c r="R37" s="175"/>
      <c r="S37" s="175"/>
      <c r="T37" s="176"/>
      <c r="U37" s="175"/>
      <c r="V37" s="175"/>
      <c r="W37" s="175"/>
      <c r="X37" s="175"/>
      <c r="Y37" s="175"/>
      <c r="Z37" s="175"/>
      <c r="AA37" s="176"/>
      <c r="AB37" s="175"/>
      <c r="AC37" s="175"/>
      <c r="AD37" s="175"/>
      <c r="AE37" s="175"/>
      <c r="AF37" s="175"/>
      <c r="AG37" s="163"/>
      <c r="AH37" s="164"/>
      <c r="AI37" s="165"/>
      <c r="AJ37" s="165"/>
    </row>
    <row r="38" spans="1:36" s="17" customFormat="1" ht="12.75" customHeight="1">
      <c r="A38" s="656" t="s">
        <v>235</v>
      </c>
      <c r="B38" s="210" t="s">
        <v>236</v>
      </c>
      <c r="C38" s="68"/>
      <c r="D38" s="454"/>
      <c r="E38" s="454"/>
      <c r="F38" s="177"/>
      <c r="G38" s="159"/>
      <c r="H38" s="159"/>
      <c r="I38" s="159"/>
      <c r="J38" s="159"/>
      <c r="K38" s="159"/>
      <c r="L38" s="159"/>
      <c r="M38" s="160"/>
      <c r="N38" s="159"/>
      <c r="O38" s="159"/>
      <c r="P38" s="159"/>
      <c r="Q38" s="159"/>
      <c r="R38" s="159"/>
      <c r="S38" s="159"/>
      <c r="T38" s="160"/>
      <c r="U38" s="159"/>
      <c r="V38" s="159"/>
      <c r="W38" s="159"/>
      <c r="X38" s="159"/>
      <c r="Y38" s="159"/>
      <c r="Z38" s="159"/>
      <c r="AA38" s="160"/>
      <c r="AB38" s="159"/>
      <c r="AC38" s="159"/>
      <c r="AD38" s="159"/>
      <c r="AE38" s="159"/>
      <c r="AF38" s="159"/>
      <c r="AG38" s="161"/>
      <c r="AH38" s="162"/>
      <c r="AI38" s="165"/>
      <c r="AJ38" s="165"/>
    </row>
    <row r="39" spans="1:36" s="17" customFormat="1" ht="12.75" customHeight="1">
      <c r="A39" s="657"/>
      <c r="B39" s="210" t="s">
        <v>237</v>
      </c>
      <c r="C39" s="68"/>
      <c r="D39" s="454"/>
      <c r="E39" s="454"/>
      <c r="F39" s="177"/>
      <c r="G39" s="159"/>
      <c r="H39" s="159"/>
      <c r="I39" s="159"/>
      <c r="J39" s="159"/>
      <c r="K39" s="159"/>
      <c r="L39" s="159"/>
      <c r="M39" s="160"/>
      <c r="N39" s="159"/>
      <c r="O39" s="159"/>
      <c r="P39" s="159"/>
      <c r="Q39" s="159"/>
      <c r="R39" s="159"/>
      <c r="S39" s="159"/>
      <c r="T39" s="160"/>
      <c r="U39" s="159"/>
      <c r="V39" s="159"/>
      <c r="W39" s="159"/>
      <c r="X39" s="159"/>
      <c r="Y39" s="159"/>
      <c r="Z39" s="159"/>
      <c r="AA39" s="160"/>
      <c r="AB39" s="159"/>
      <c r="AC39" s="159"/>
      <c r="AD39" s="159"/>
      <c r="AE39" s="159"/>
      <c r="AF39" s="159"/>
      <c r="AG39" s="161"/>
      <c r="AH39" s="162"/>
      <c r="AI39" s="165"/>
      <c r="AJ39" s="165"/>
    </row>
    <row r="40" spans="1:36" s="17" customFormat="1" ht="12.75" customHeight="1">
      <c r="A40" s="663"/>
      <c r="B40" s="211" t="s">
        <v>238</v>
      </c>
      <c r="C40" s="69"/>
      <c r="D40" s="455"/>
      <c r="E40" s="455"/>
      <c r="F40" s="174"/>
      <c r="G40" s="175"/>
      <c r="H40" s="175"/>
      <c r="I40" s="175"/>
      <c r="J40" s="175"/>
      <c r="K40" s="175"/>
      <c r="L40" s="175"/>
      <c r="M40" s="176"/>
      <c r="N40" s="175"/>
      <c r="O40" s="175"/>
      <c r="P40" s="175"/>
      <c r="Q40" s="175"/>
      <c r="R40" s="175"/>
      <c r="S40" s="175"/>
      <c r="T40" s="176"/>
      <c r="U40" s="175"/>
      <c r="V40" s="175"/>
      <c r="W40" s="175"/>
      <c r="X40" s="175"/>
      <c r="Y40" s="175"/>
      <c r="Z40" s="175"/>
      <c r="AA40" s="176"/>
      <c r="AB40" s="175"/>
      <c r="AC40" s="175"/>
      <c r="AD40" s="175"/>
      <c r="AE40" s="175"/>
      <c r="AF40" s="175"/>
      <c r="AG40" s="163"/>
      <c r="AH40" s="164"/>
      <c r="AI40" s="165"/>
      <c r="AJ40" s="165"/>
    </row>
    <row r="41" spans="1:36" s="17" customFormat="1" ht="12.75" customHeight="1">
      <c r="A41" s="656" t="s">
        <v>239</v>
      </c>
      <c r="B41" s="210" t="s">
        <v>240</v>
      </c>
      <c r="C41" s="68"/>
      <c r="D41" s="454"/>
      <c r="E41" s="454"/>
      <c r="F41" s="177"/>
      <c r="G41" s="159"/>
      <c r="H41" s="159"/>
      <c r="I41" s="159"/>
      <c r="J41" s="159"/>
      <c r="K41" s="159"/>
      <c r="L41" s="159"/>
      <c r="M41" s="160"/>
      <c r="N41" s="159"/>
      <c r="O41" s="159"/>
      <c r="P41" s="159"/>
      <c r="Q41" s="159"/>
      <c r="R41" s="159"/>
      <c r="S41" s="159"/>
      <c r="T41" s="160"/>
      <c r="U41" s="159"/>
      <c r="V41" s="159"/>
      <c r="W41" s="159"/>
      <c r="X41" s="159"/>
      <c r="Y41" s="159"/>
      <c r="Z41" s="159"/>
      <c r="AA41" s="160"/>
      <c r="AB41" s="159"/>
      <c r="AC41" s="159"/>
      <c r="AD41" s="159"/>
      <c r="AE41" s="159"/>
      <c r="AF41" s="159"/>
      <c r="AG41" s="161"/>
      <c r="AH41" s="162"/>
      <c r="AI41" s="165"/>
      <c r="AJ41" s="165"/>
    </row>
    <row r="42" spans="1:36" s="17" customFormat="1" ht="12.75" customHeight="1">
      <c r="A42" s="657"/>
      <c r="B42" s="210" t="s">
        <v>241</v>
      </c>
      <c r="C42" s="68"/>
      <c r="D42" s="454"/>
      <c r="E42" s="454"/>
      <c r="F42" s="177"/>
      <c r="G42" s="159"/>
      <c r="H42" s="159"/>
      <c r="I42" s="159"/>
      <c r="J42" s="159"/>
      <c r="K42" s="159"/>
      <c r="L42" s="159"/>
      <c r="M42" s="160"/>
      <c r="N42" s="159"/>
      <c r="O42" s="159"/>
      <c r="P42" s="159"/>
      <c r="Q42" s="159"/>
      <c r="R42" s="159"/>
      <c r="S42" s="159"/>
      <c r="T42" s="160"/>
      <c r="U42" s="159"/>
      <c r="V42" s="159"/>
      <c r="W42" s="159"/>
      <c r="X42" s="159"/>
      <c r="Y42" s="159"/>
      <c r="Z42" s="159"/>
      <c r="AA42" s="160"/>
      <c r="AB42" s="159"/>
      <c r="AC42" s="159"/>
      <c r="AD42" s="159"/>
      <c r="AE42" s="159"/>
      <c r="AF42" s="159"/>
      <c r="AG42" s="161"/>
      <c r="AH42" s="162"/>
      <c r="AI42" s="165"/>
      <c r="AJ42" s="165"/>
    </row>
    <row r="43" spans="1:36" s="17" customFormat="1" ht="12.75" customHeight="1">
      <c r="A43" s="663"/>
      <c r="B43" s="212" t="s">
        <v>242</v>
      </c>
      <c r="C43" s="67"/>
      <c r="D43" s="453"/>
      <c r="E43" s="453"/>
      <c r="F43" s="174"/>
      <c r="G43" s="175"/>
      <c r="H43" s="175"/>
      <c r="I43" s="175"/>
      <c r="J43" s="175"/>
      <c r="K43" s="175"/>
      <c r="L43" s="175"/>
      <c r="M43" s="176"/>
      <c r="N43" s="175"/>
      <c r="O43" s="175"/>
      <c r="P43" s="175"/>
      <c r="Q43" s="175"/>
      <c r="R43" s="175"/>
      <c r="S43" s="175"/>
      <c r="T43" s="176"/>
      <c r="U43" s="175"/>
      <c r="V43" s="175"/>
      <c r="W43" s="175"/>
      <c r="X43" s="175"/>
      <c r="Y43" s="175"/>
      <c r="Z43" s="175"/>
      <c r="AA43" s="176"/>
      <c r="AB43" s="175"/>
      <c r="AC43" s="175"/>
      <c r="AD43" s="175"/>
      <c r="AE43" s="175"/>
      <c r="AF43" s="175"/>
      <c r="AG43" s="163"/>
      <c r="AH43" s="164"/>
      <c r="AI43" s="165"/>
      <c r="AJ43" s="165"/>
    </row>
    <row r="44" spans="1:34" s="17" customFormat="1" ht="12.75" customHeight="1">
      <c r="A44" s="656" t="s">
        <v>225</v>
      </c>
      <c r="B44" s="213"/>
      <c r="C44" s="64"/>
      <c r="D44" s="456"/>
      <c r="E44" s="456"/>
      <c r="F44" s="65"/>
      <c r="G44" s="57"/>
      <c r="H44" s="57"/>
      <c r="I44" s="57"/>
      <c r="J44" s="57"/>
      <c r="K44" s="57"/>
      <c r="L44" s="57"/>
      <c r="M44" s="58"/>
      <c r="N44" s="57"/>
      <c r="O44" s="57"/>
      <c r="P44" s="57"/>
      <c r="Q44" s="57"/>
      <c r="R44" s="57"/>
      <c r="S44" s="57"/>
      <c r="T44" s="58"/>
      <c r="U44" s="57"/>
      <c r="V44" s="57"/>
      <c r="W44" s="57"/>
      <c r="X44" s="57"/>
      <c r="Y44" s="57"/>
      <c r="Z44" s="57"/>
      <c r="AA44" s="58"/>
      <c r="AB44" s="57"/>
      <c r="AC44" s="57"/>
      <c r="AD44" s="57"/>
      <c r="AE44" s="57"/>
      <c r="AF44" s="57"/>
      <c r="AG44" s="57"/>
      <c r="AH44" s="58"/>
    </row>
    <row r="45" spans="1:34" s="17" customFormat="1" ht="12.75" customHeight="1">
      <c r="A45" s="657"/>
      <c r="B45" s="597"/>
      <c r="C45" s="598"/>
      <c r="D45" s="599"/>
      <c r="E45" s="599"/>
      <c r="F45" s="600"/>
      <c r="G45" s="601"/>
      <c r="H45" s="601"/>
      <c r="I45" s="601"/>
      <c r="J45" s="601"/>
      <c r="K45" s="601"/>
      <c r="L45" s="602"/>
      <c r="M45" s="603"/>
      <c r="N45" s="601"/>
      <c r="O45" s="601"/>
      <c r="P45" s="601"/>
      <c r="Q45" s="601"/>
      <c r="R45" s="601"/>
      <c r="S45" s="601"/>
      <c r="T45" s="603"/>
      <c r="U45" s="601"/>
      <c r="V45" s="601"/>
      <c r="W45" s="601"/>
      <c r="X45" s="601"/>
      <c r="Y45" s="601"/>
      <c r="Z45" s="601"/>
      <c r="AA45" s="603"/>
      <c r="AB45" s="601"/>
      <c r="AC45" s="601"/>
      <c r="AD45" s="601"/>
      <c r="AE45" s="601"/>
      <c r="AF45" s="601"/>
      <c r="AG45" s="601"/>
      <c r="AH45" s="603"/>
    </row>
    <row r="46" spans="1:34" ht="12.75" customHeight="1">
      <c r="A46" s="604"/>
      <c r="B46" s="605"/>
      <c r="C46" s="606" t="s">
        <v>243</v>
      </c>
      <c r="D46" s="607"/>
      <c r="E46" s="607"/>
      <c r="F46" s="608"/>
      <c r="G46" s="609"/>
      <c r="H46" s="609"/>
      <c r="I46" s="609"/>
      <c r="J46" s="609"/>
      <c r="K46" s="609"/>
      <c r="L46" s="609"/>
      <c r="M46" s="609"/>
      <c r="N46" s="610"/>
      <c r="O46" s="609"/>
      <c r="P46" s="609"/>
      <c r="Q46" s="609"/>
      <c r="R46" s="609"/>
      <c r="S46" s="609"/>
      <c r="T46" s="611"/>
      <c r="U46" s="612"/>
      <c r="V46" s="613"/>
      <c r="W46" s="614"/>
      <c r="X46" s="614"/>
      <c r="Y46" s="614"/>
      <c r="Z46" s="614"/>
      <c r="AA46" s="615"/>
      <c r="AB46" s="612"/>
      <c r="AC46" s="614"/>
      <c r="AD46" s="614"/>
      <c r="AE46" s="614"/>
      <c r="AF46" s="614"/>
      <c r="AG46" s="614"/>
      <c r="AH46" s="615"/>
    </row>
    <row r="47" spans="1:34" ht="12.75" customHeight="1">
      <c r="A47" s="574"/>
      <c r="B47" s="575"/>
      <c r="C47" s="73" t="s">
        <v>244</v>
      </c>
      <c r="D47" s="575"/>
      <c r="E47" s="575"/>
      <c r="F47" s="580"/>
      <c r="G47" s="578"/>
      <c r="H47" s="576"/>
      <c r="I47" s="576"/>
      <c r="J47" s="576"/>
      <c r="K47" s="576"/>
      <c r="L47" s="576"/>
      <c r="M47" s="576"/>
      <c r="N47" s="74"/>
      <c r="O47" s="576"/>
      <c r="P47" s="576"/>
      <c r="Q47" s="576"/>
      <c r="R47" s="576"/>
      <c r="S47" s="576"/>
      <c r="T47" s="71"/>
      <c r="U47" s="144"/>
      <c r="V47" s="576"/>
      <c r="W47" s="579"/>
      <c r="X47" s="579"/>
      <c r="Y47" s="579"/>
      <c r="Z47" s="579"/>
      <c r="AA47" s="72"/>
      <c r="AB47" s="581"/>
      <c r="AC47" s="579"/>
      <c r="AD47" s="579"/>
      <c r="AE47" s="579"/>
      <c r="AF47" s="579"/>
      <c r="AG47" s="579"/>
      <c r="AH47" s="72"/>
    </row>
    <row r="48" spans="1:34" ht="12.75" customHeight="1">
      <c r="A48" s="75"/>
      <c r="B48" s="133"/>
      <c r="C48" s="77"/>
      <c r="D48" s="133"/>
      <c r="E48" s="133"/>
      <c r="F48" s="144"/>
      <c r="G48" s="576"/>
      <c r="H48" s="576"/>
      <c r="I48" s="576"/>
      <c r="J48" s="576"/>
      <c r="K48" s="576"/>
      <c r="L48" s="576"/>
      <c r="M48" s="576"/>
      <c r="N48" s="70"/>
      <c r="O48" s="576"/>
      <c r="P48" s="576"/>
      <c r="Q48" s="576"/>
      <c r="R48" s="576"/>
      <c r="S48" s="576"/>
      <c r="T48" s="71"/>
      <c r="U48" s="577"/>
      <c r="V48" s="579"/>
      <c r="W48" s="144"/>
      <c r="X48" s="579"/>
      <c r="Y48" s="576"/>
      <c r="Z48" s="579"/>
      <c r="AA48" s="72"/>
      <c r="AB48" s="581"/>
      <c r="AC48" s="579"/>
      <c r="AD48" s="579"/>
      <c r="AE48" s="579"/>
      <c r="AF48" s="579"/>
      <c r="AG48" s="579"/>
      <c r="AH48" s="72"/>
    </row>
    <row r="49" spans="1:34" ht="12.75" customHeight="1">
      <c r="A49" s="457"/>
      <c r="B49" s="133"/>
      <c r="C49" s="457"/>
      <c r="D49" s="133"/>
      <c r="E49" s="133"/>
      <c r="F49" s="582"/>
      <c r="G49" s="576"/>
      <c r="H49" s="576"/>
      <c r="I49" s="576"/>
      <c r="J49" s="576"/>
      <c r="K49" s="576"/>
      <c r="L49" s="576"/>
      <c r="M49" s="576"/>
      <c r="N49" s="74"/>
      <c r="O49" s="576"/>
      <c r="P49" s="576"/>
      <c r="Q49" s="576"/>
      <c r="R49" s="576"/>
      <c r="S49" s="576"/>
      <c r="T49" s="71"/>
      <c r="U49" s="577"/>
      <c r="V49" s="579"/>
      <c r="W49" s="578"/>
      <c r="X49" s="579"/>
      <c r="Y49" s="579"/>
      <c r="Z49" s="579"/>
      <c r="AA49" s="72"/>
      <c r="AB49" s="581"/>
      <c r="AC49" s="579"/>
      <c r="AD49" s="579"/>
      <c r="AE49" s="579"/>
      <c r="AF49" s="579"/>
      <c r="AG49" s="579"/>
      <c r="AH49" s="72"/>
    </row>
    <row r="50" spans="1:34" ht="12.75" customHeight="1">
      <c r="A50" s="457"/>
      <c r="B50" s="133"/>
      <c r="C50" s="457"/>
      <c r="D50" s="133"/>
      <c r="E50" s="133"/>
      <c r="F50" s="583"/>
      <c r="G50" s="576"/>
      <c r="H50" s="576"/>
      <c r="I50" s="576"/>
      <c r="J50" s="576"/>
      <c r="K50" s="576"/>
      <c r="L50" s="576"/>
      <c r="M50" s="576"/>
      <c r="N50" s="77"/>
      <c r="O50" s="584"/>
      <c r="P50" s="576"/>
      <c r="Q50" s="576"/>
      <c r="R50" s="576"/>
      <c r="S50" s="576"/>
      <c r="T50" s="71"/>
      <c r="U50" s="581"/>
      <c r="V50" s="576"/>
      <c r="W50" s="578"/>
      <c r="X50" s="579"/>
      <c r="Y50" s="579"/>
      <c r="Z50" s="579"/>
      <c r="AA50" s="72"/>
      <c r="AB50" s="581"/>
      <c r="AC50" s="579"/>
      <c r="AD50" s="579"/>
      <c r="AE50" s="579"/>
      <c r="AF50" s="579"/>
      <c r="AG50" s="579"/>
      <c r="AH50" s="72"/>
    </row>
    <row r="51" spans="1:34" ht="12.75" customHeight="1">
      <c r="A51" s="457"/>
      <c r="B51" s="133"/>
      <c r="C51" s="457"/>
      <c r="D51" s="133"/>
      <c r="E51" s="133"/>
      <c r="F51" s="583"/>
      <c r="G51" s="576"/>
      <c r="H51" s="576"/>
      <c r="I51" s="576"/>
      <c r="J51" s="576"/>
      <c r="K51" s="576"/>
      <c r="L51" s="576"/>
      <c r="M51" s="576"/>
      <c r="N51" s="77"/>
      <c r="O51" s="584"/>
      <c r="P51" s="576"/>
      <c r="Q51" s="585"/>
      <c r="R51" s="576"/>
      <c r="S51" s="576"/>
      <c r="T51" s="71"/>
      <c r="U51" s="581"/>
      <c r="V51" s="579"/>
      <c r="W51" s="579"/>
      <c r="X51" s="579"/>
      <c r="Y51" s="579"/>
      <c r="Z51" s="579"/>
      <c r="AA51" s="72"/>
      <c r="AB51" s="581"/>
      <c r="AC51" s="579"/>
      <c r="AD51" s="579"/>
      <c r="AE51" s="579"/>
      <c r="AF51" s="579"/>
      <c r="AG51" s="579"/>
      <c r="AH51" s="72"/>
    </row>
    <row r="52" spans="1:34" ht="12.75" customHeight="1">
      <c r="A52" s="658"/>
      <c r="B52" s="659"/>
      <c r="C52" s="133"/>
      <c r="D52" s="133"/>
      <c r="E52" s="133"/>
      <c r="F52" s="583"/>
      <c r="G52" s="576"/>
      <c r="H52" s="576"/>
      <c r="I52" s="576"/>
      <c r="J52" s="576"/>
      <c r="K52" s="576"/>
      <c r="L52" s="576"/>
      <c r="M52" s="576"/>
      <c r="N52" s="74"/>
      <c r="O52" s="576"/>
      <c r="P52" s="576"/>
      <c r="Q52" s="576"/>
      <c r="R52" s="576"/>
      <c r="S52" s="576"/>
      <c r="T52" s="71"/>
      <c r="U52" s="581"/>
      <c r="V52" s="579"/>
      <c r="W52" s="579"/>
      <c r="X52" s="579"/>
      <c r="Y52" s="579"/>
      <c r="Z52" s="579"/>
      <c r="AA52" s="72"/>
      <c r="AB52" s="581"/>
      <c r="AC52" s="579"/>
      <c r="AD52" s="579"/>
      <c r="AE52" s="579"/>
      <c r="AF52" s="579"/>
      <c r="AG52" s="579"/>
      <c r="AH52" s="72"/>
    </row>
    <row r="53" spans="1:34" ht="12.75" customHeight="1">
      <c r="A53" s="660"/>
      <c r="B53" s="661"/>
      <c r="C53" s="6"/>
      <c r="D53" s="6"/>
      <c r="E53" s="6"/>
      <c r="F53" s="616"/>
      <c r="G53" s="616"/>
      <c r="H53" s="616"/>
      <c r="I53" s="616"/>
      <c r="J53" s="616"/>
      <c r="K53" s="616"/>
      <c r="L53" s="616"/>
      <c r="M53" s="617"/>
      <c r="N53" s="616"/>
      <c r="O53" s="616"/>
      <c r="P53" s="616"/>
      <c r="Q53" s="616"/>
      <c r="R53" s="616"/>
      <c r="S53" s="616"/>
      <c r="T53" s="617"/>
      <c r="U53" s="618"/>
      <c r="V53" s="619"/>
      <c r="W53" s="619"/>
      <c r="X53" s="619"/>
      <c r="Y53" s="619"/>
      <c r="Z53" s="619"/>
      <c r="AA53" s="620"/>
      <c r="AB53" s="618"/>
      <c r="AC53" s="619"/>
      <c r="AD53" s="619"/>
      <c r="AE53" s="619"/>
      <c r="AF53" s="619"/>
      <c r="AG53" s="619"/>
      <c r="AH53" s="620"/>
    </row>
    <row r="55" s="180" customFormat="1" ht="13.5"/>
    <row r="56" spans="1:10" s="180" customFormat="1" ht="18" thickBot="1">
      <c r="A56" s="181"/>
      <c r="B56" s="182"/>
      <c r="C56" s="181"/>
      <c r="D56" s="181"/>
      <c r="E56" s="181"/>
      <c r="F56" s="181"/>
      <c r="G56" s="181"/>
      <c r="H56" s="181"/>
      <c r="I56" s="181"/>
      <c r="J56" s="181"/>
    </row>
    <row r="57" spans="1:13" ht="9.75" customHeight="1">
      <c r="A57" s="145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7"/>
    </row>
    <row r="58" spans="1:13" ht="19.5" customHeight="1" thickBot="1">
      <c r="A58" s="184" t="s">
        <v>292</v>
      </c>
      <c r="B58" s="144"/>
      <c r="C58" s="148"/>
      <c r="D58" s="148"/>
      <c r="E58" s="148"/>
      <c r="F58" s="148"/>
      <c r="G58" s="148"/>
      <c r="H58" s="148"/>
      <c r="I58" s="185" t="s">
        <v>293</v>
      </c>
      <c r="J58" s="186"/>
      <c r="K58" s="187"/>
      <c r="L58" s="188"/>
      <c r="M58" s="149"/>
    </row>
    <row r="59" spans="1:13" ht="19.5" customHeight="1" thickBot="1">
      <c r="A59" s="458" t="s">
        <v>285</v>
      </c>
      <c r="B59" s="480">
        <v>60</v>
      </c>
      <c r="C59" s="148"/>
      <c r="D59" s="148"/>
      <c r="E59" s="148"/>
      <c r="F59" s="148"/>
      <c r="G59" s="148"/>
      <c r="H59" s="148"/>
      <c r="I59" s="189" t="s">
        <v>294</v>
      </c>
      <c r="J59" s="148"/>
      <c r="K59" s="144"/>
      <c r="L59" s="190"/>
      <c r="M59" s="149"/>
    </row>
    <row r="60" spans="1:13" ht="19.5" customHeight="1" thickBot="1">
      <c r="A60" s="458" t="s">
        <v>295</v>
      </c>
      <c r="B60" s="459" t="s">
        <v>296</v>
      </c>
      <c r="C60" s="148"/>
      <c r="D60" s="635" t="s">
        <v>297</v>
      </c>
      <c r="E60" s="636"/>
      <c r="F60" s="460">
        <v>80</v>
      </c>
      <c r="G60" s="483" t="s">
        <v>444</v>
      </c>
      <c r="H60" s="148"/>
      <c r="I60" s="462" t="s">
        <v>299</v>
      </c>
      <c r="J60" s="144"/>
      <c r="K60" s="144"/>
      <c r="L60" s="484">
        <v>5</v>
      </c>
      <c r="M60" s="149"/>
    </row>
    <row r="61" spans="1:13" ht="19.5" customHeight="1" thickBot="1">
      <c r="A61" s="458" t="s">
        <v>300</v>
      </c>
      <c r="B61" s="481">
        <v>170</v>
      </c>
      <c r="C61" s="148"/>
      <c r="D61" s="144"/>
      <c r="E61" s="148"/>
      <c r="F61" s="144"/>
      <c r="G61" s="148"/>
      <c r="H61" s="148"/>
      <c r="I61" s="462"/>
      <c r="J61" s="148"/>
      <c r="K61" s="144"/>
      <c r="L61" s="190"/>
      <c r="M61" s="149"/>
    </row>
    <row r="62" spans="1:13" ht="19.5" customHeight="1" thickBot="1">
      <c r="A62" s="458" t="s">
        <v>286</v>
      </c>
      <c r="B62" s="460">
        <v>45</v>
      </c>
      <c r="C62" s="477"/>
      <c r="D62" s="637" t="s">
        <v>446</v>
      </c>
      <c r="E62" s="637"/>
      <c r="F62" s="463">
        <f>F60*B65</f>
        <v>119.99056464177184</v>
      </c>
      <c r="G62" s="464" t="s">
        <v>301</v>
      </c>
      <c r="H62" s="465"/>
      <c r="I62" s="466" t="s">
        <v>302</v>
      </c>
      <c r="J62" s="191"/>
      <c r="K62" s="191"/>
      <c r="L62" s="192">
        <f>L60*(25+B66)</f>
        <v>442.1641791044776</v>
      </c>
      <c r="M62" s="149"/>
    </row>
    <row r="63" spans="1:13" ht="19.5" customHeight="1" thickBot="1">
      <c r="A63" s="458" t="s">
        <v>303</v>
      </c>
      <c r="B63" s="482">
        <v>0.67</v>
      </c>
      <c r="C63" s="144"/>
      <c r="D63" s="144"/>
      <c r="E63" s="178"/>
      <c r="F63" s="467"/>
      <c r="G63" s="178"/>
      <c r="H63" s="178"/>
      <c r="I63" s="144"/>
      <c r="J63" s="144"/>
      <c r="K63" s="144"/>
      <c r="L63" s="144"/>
      <c r="M63" s="149"/>
    </row>
    <row r="64" spans="1:13" ht="15">
      <c r="A64" s="150"/>
      <c r="B64" s="144"/>
      <c r="C64" s="144"/>
      <c r="D64" s="144"/>
      <c r="E64" s="178"/>
      <c r="F64" s="178"/>
      <c r="G64" s="178"/>
      <c r="H64" s="178"/>
      <c r="I64" s="144"/>
      <c r="J64" s="144"/>
      <c r="K64" s="144"/>
      <c r="L64" s="144"/>
      <c r="M64" s="149"/>
    </row>
    <row r="65" spans="1:13" ht="19.5" customHeight="1">
      <c r="A65" s="468" t="s">
        <v>304</v>
      </c>
      <c r="B65" s="179">
        <f>POWER(B62,0.425)*POWER(B61,0.725)*0.007184</f>
        <v>1.499882058022148</v>
      </c>
      <c r="C65" s="193"/>
      <c r="D65" s="193"/>
      <c r="E65" s="469"/>
      <c r="F65" s="178"/>
      <c r="G65" s="178"/>
      <c r="H65" s="178"/>
      <c r="I65" s="144"/>
      <c r="J65" s="144"/>
      <c r="K65" s="144"/>
      <c r="L65" s="144"/>
      <c r="M65" s="149"/>
    </row>
    <row r="66" spans="1:13" ht="19.5" customHeight="1">
      <c r="A66" s="468" t="s">
        <v>305</v>
      </c>
      <c r="B66" s="470">
        <f>IF(B60="F",A72,A71)</f>
        <v>63.43283582089551</v>
      </c>
      <c r="C66" s="194" t="s">
        <v>306</v>
      </c>
      <c r="D66" s="193"/>
      <c r="E66" s="178"/>
      <c r="F66" s="469"/>
      <c r="G66" s="178"/>
      <c r="H66" s="178"/>
      <c r="I66" s="144"/>
      <c r="J66" s="144"/>
      <c r="K66" s="144"/>
      <c r="L66" s="144"/>
      <c r="M66" s="149"/>
    </row>
    <row r="67" spans="1:13" ht="19.5" customHeight="1">
      <c r="A67" s="468" t="s">
        <v>307</v>
      </c>
      <c r="B67" s="471">
        <f>IF(B60="F",A69,A68)</f>
        <v>88.65671641791045</v>
      </c>
      <c r="C67" s="195" t="s">
        <v>308</v>
      </c>
      <c r="D67" s="472"/>
      <c r="E67" s="473"/>
      <c r="F67" s="474"/>
      <c r="G67" s="475"/>
      <c r="H67" s="473"/>
      <c r="I67" s="144"/>
      <c r="J67" s="144"/>
      <c r="K67" s="144"/>
      <c r="L67" s="144"/>
      <c r="M67" s="149"/>
    </row>
    <row r="68" spans="1:13" ht="15" customHeight="1">
      <c r="A68" s="476">
        <f>(98-0.8*(B59-20))/B63*(B65/1.73)</f>
        <v>85.40437911264063</v>
      </c>
      <c r="B68" s="634" t="s">
        <v>309</v>
      </c>
      <c r="C68" s="634"/>
      <c r="D68" s="634"/>
      <c r="E68" s="634"/>
      <c r="F68" s="634"/>
      <c r="G68" s="634"/>
      <c r="H68" s="634"/>
      <c r="I68" s="634"/>
      <c r="J68" s="634"/>
      <c r="K68" s="634"/>
      <c r="L68" s="634"/>
      <c r="M68" s="149"/>
    </row>
    <row r="69" spans="1:13" ht="15" customHeight="1">
      <c r="A69" s="476">
        <f>(1-0.1)*(98-0.8*(B59-20))/B63</f>
        <v>88.65671641791045</v>
      </c>
      <c r="B69" s="627" t="s">
        <v>290</v>
      </c>
      <c r="C69" s="628"/>
      <c r="D69" s="628"/>
      <c r="E69" s="628"/>
      <c r="F69" s="628"/>
      <c r="G69" s="628"/>
      <c r="H69" s="628"/>
      <c r="I69" s="628"/>
      <c r="J69" s="628"/>
      <c r="K69" s="628"/>
      <c r="L69" s="628"/>
      <c r="M69" s="196"/>
    </row>
    <row r="70" spans="1:13" ht="15" customHeight="1">
      <c r="A70" s="478"/>
      <c r="B70" s="627" t="s">
        <v>291</v>
      </c>
      <c r="C70" s="628"/>
      <c r="D70" s="628"/>
      <c r="E70" s="628"/>
      <c r="F70" s="628"/>
      <c r="G70" s="628"/>
      <c r="H70" s="628"/>
      <c r="I70" s="628"/>
      <c r="J70" s="628"/>
      <c r="K70" s="628"/>
      <c r="L70" s="628"/>
      <c r="M70" s="196"/>
    </row>
    <row r="71" spans="1:13" ht="15" customHeight="1">
      <c r="A71" s="478">
        <f>((140-B59)/B63)*(B62/72)</f>
        <v>74.62686567164178</v>
      </c>
      <c r="B71" s="633" t="s">
        <v>287</v>
      </c>
      <c r="C71" s="633"/>
      <c r="D71" s="633"/>
      <c r="E71" s="633"/>
      <c r="F71" s="633"/>
      <c r="G71" s="633"/>
      <c r="H71" s="633"/>
      <c r="I71" s="633"/>
      <c r="J71" s="633"/>
      <c r="K71" s="633"/>
      <c r="L71" s="633"/>
      <c r="M71" s="149"/>
    </row>
    <row r="72" spans="1:13" ht="15" customHeight="1">
      <c r="A72" s="478">
        <f>0.85*A71</f>
        <v>63.43283582089551</v>
      </c>
      <c r="B72" s="632" t="s">
        <v>288</v>
      </c>
      <c r="C72" s="632"/>
      <c r="D72" s="632"/>
      <c r="E72" s="632"/>
      <c r="F72" s="632"/>
      <c r="G72" s="632"/>
      <c r="H72" s="632"/>
      <c r="I72" s="632"/>
      <c r="J72" s="632"/>
      <c r="K72" s="632"/>
      <c r="L72" s="632"/>
      <c r="M72" s="149"/>
    </row>
    <row r="73" spans="1:13" ht="15" customHeight="1">
      <c r="A73" s="150"/>
      <c r="B73" s="627" t="s">
        <v>289</v>
      </c>
      <c r="C73" s="627"/>
      <c r="D73" s="627"/>
      <c r="E73" s="627"/>
      <c r="F73" s="627"/>
      <c r="G73" s="627"/>
      <c r="H73" s="627"/>
      <c r="I73" s="627"/>
      <c r="J73" s="627"/>
      <c r="K73" s="627"/>
      <c r="L73" s="627"/>
      <c r="M73" s="149"/>
    </row>
    <row r="74" spans="1:13" ht="15" customHeight="1">
      <c r="A74" s="150"/>
      <c r="B74" s="632" t="s">
        <v>310</v>
      </c>
      <c r="C74" s="632"/>
      <c r="D74" s="632"/>
      <c r="E74" s="632"/>
      <c r="F74" s="632"/>
      <c r="G74" s="632"/>
      <c r="H74" s="632"/>
      <c r="I74" s="632"/>
      <c r="J74" s="632"/>
      <c r="K74" s="632"/>
      <c r="L74" s="632"/>
      <c r="M74" s="149"/>
    </row>
    <row r="75" spans="1:13" ht="15" customHeight="1" thickBot="1">
      <c r="A75" s="479"/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2"/>
    </row>
    <row r="77" spans="1:12" s="180" customFormat="1" ht="13.5">
      <c r="A77" s="183"/>
      <c r="B77" s="645"/>
      <c r="C77" s="646"/>
      <c r="D77" s="646"/>
      <c r="E77" s="646"/>
      <c r="F77" s="646"/>
      <c r="G77" s="646"/>
      <c r="H77" s="646"/>
      <c r="I77" s="646"/>
      <c r="J77" s="646"/>
      <c r="K77" s="646"/>
      <c r="L77" s="646"/>
    </row>
    <row r="78" spans="1:9" s="180" customFormat="1" ht="13.5">
      <c r="A78" s="183"/>
      <c r="B78" s="183"/>
      <c r="C78" s="183"/>
      <c r="D78" s="183"/>
      <c r="E78" s="183"/>
      <c r="F78" s="183"/>
      <c r="G78" s="183"/>
      <c r="H78" s="183"/>
      <c r="I78" s="183"/>
    </row>
    <row r="79" spans="1:9" s="180" customFormat="1" ht="13.5">
      <c r="A79" s="183"/>
      <c r="B79" s="183"/>
      <c r="C79" s="183"/>
      <c r="D79" s="183"/>
      <c r="E79" s="183"/>
      <c r="F79" s="183"/>
      <c r="G79" s="183"/>
      <c r="H79" s="183"/>
      <c r="I79" s="183"/>
    </row>
    <row r="80" spans="1:9" s="180" customFormat="1" ht="13.5">
      <c r="A80" s="183"/>
      <c r="B80" s="183"/>
      <c r="C80" s="183"/>
      <c r="D80" s="183"/>
      <c r="E80" s="183"/>
      <c r="F80" s="183"/>
      <c r="G80" s="183"/>
      <c r="H80" s="183"/>
      <c r="I80" s="183"/>
    </row>
    <row r="81" spans="1:9" s="180" customFormat="1" ht="13.5">
      <c r="A81" s="183"/>
      <c r="B81" s="183"/>
      <c r="C81" s="183"/>
      <c r="D81" s="183"/>
      <c r="E81" s="183"/>
      <c r="F81" s="183"/>
      <c r="G81" s="183"/>
      <c r="H81" s="183"/>
      <c r="I81" s="183"/>
    </row>
    <row r="82" spans="1:9" s="180" customFormat="1" ht="13.5">
      <c r="A82" s="183"/>
      <c r="B82" s="183"/>
      <c r="C82" s="183"/>
      <c r="D82" s="183"/>
      <c r="E82" s="183"/>
      <c r="F82" s="183"/>
      <c r="G82" s="183"/>
      <c r="H82" s="183"/>
      <c r="I82" s="183"/>
    </row>
    <row r="83" spans="1:9" s="180" customFormat="1" ht="13.5">
      <c r="A83" s="183"/>
      <c r="B83" s="183"/>
      <c r="C83" s="183"/>
      <c r="D83" s="183"/>
      <c r="E83" s="183"/>
      <c r="F83" s="183"/>
      <c r="G83" s="183"/>
      <c r="H83" s="183"/>
      <c r="I83" s="183"/>
    </row>
    <row r="84" spans="1:9" s="180" customFormat="1" ht="13.5">
      <c r="A84" s="183"/>
      <c r="B84" s="183"/>
      <c r="C84" s="183"/>
      <c r="D84" s="183"/>
      <c r="E84" s="183"/>
      <c r="F84" s="183"/>
      <c r="G84" s="183"/>
      <c r="H84" s="183"/>
      <c r="I84" s="183"/>
    </row>
    <row r="85" spans="1:9" s="180" customFormat="1" ht="13.5">
      <c r="A85" s="183"/>
      <c r="B85" s="183"/>
      <c r="C85" s="183"/>
      <c r="D85" s="183"/>
      <c r="E85" s="183"/>
      <c r="F85" s="183"/>
      <c r="G85" s="183"/>
      <c r="H85" s="183"/>
      <c r="I85" s="183"/>
    </row>
    <row r="86" s="180" customFormat="1" ht="13.5"/>
    <row r="87" s="180" customFormat="1" ht="13.5"/>
  </sheetData>
  <sheetProtection/>
  <mergeCells count="39">
    <mergeCell ref="A26:B26"/>
    <mergeCell ref="B68:L68"/>
    <mergeCell ref="B71:L71"/>
    <mergeCell ref="B72:L72"/>
    <mergeCell ref="B73:L73"/>
    <mergeCell ref="B69:L69"/>
    <mergeCell ref="B70:L70"/>
    <mergeCell ref="B74:L74"/>
    <mergeCell ref="B77:L77"/>
    <mergeCell ref="D4:E4"/>
    <mergeCell ref="D5:E5"/>
    <mergeCell ref="D6:E6"/>
    <mergeCell ref="D7:E7"/>
    <mergeCell ref="D8:E8"/>
    <mergeCell ref="A27:B27"/>
    <mergeCell ref="A28:B28"/>
    <mergeCell ref="A44:A45"/>
    <mergeCell ref="A52:B52"/>
    <mergeCell ref="A53:B53"/>
    <mergeCell ref="A32:A35"/>
    <mergeCell ref="A36:A37"/>
    <mergeCell ref="A38:A40"/>
    <mergeCell ref="A41:A43"/>
    <mergeCell ref="D60:E60"/>
    <mergeCell ref="D62:E62"/>
    <mergeCell ref="N1:O1"/>
    <mergeCell ref="AB1:AC1"/>
    <mergeCell ref="A17:B17"/>
    <mergeCell ref="A18:B18"/>
    <mergeCell ref="A19:B19"/>
    <mergeCell ref="D3:E3"/>
    <mergeCell ref="A20:B20"/>
    <mergeCell ref="A21:B21"/>
    <mergeCell ref="A22:B22"/>
    <mergeCell ref="A29:A30"/>
    <mergeCell ref="A31:B31"/>
    <mergeCell ref="A23:B23"/>
    <mergeCell ref="A24:B24"/>
    <mergeCell ref="A25:B25"/>
  </mergeCells>
  <conditionalFormatting sqref="A2">
    <cfRule type="cellIs" priority="1" dxfId="0" operator="between" stopIfTrue="1">
      <formula>$A$2</formula>
      <formula>$B$2</formula>
    </cfRule>
  </conditionalFormatting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2" r:id="rId2"/>
  <headerFooter alignWithMargins="0">
    <oddFooter>&amp;C&amp;"ＭＳ Ｐ明朝,標準"&amp;9がん化学療法モニタリングシート　(岐阜大学病院・九州大学病院オリジナル)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九大病院薬剤部; 岐大病院薬剤部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副作用モニタリングシート</dc:title>
  <dc:subject/>
  <dc:creator>池末裕明;安田浩二</dc:creator>
  <cp:keywords/>
  <dc:description/>
  <cp:lastModifiedBy>di8931joho</cp:lastModifiedBy>
  <cp:lastPrinted>2014-11-12T03:04:07Z</cp:lastPrinted>
  <dcterms:created xsi:type="dcterms:W3CDTF">2002-08-10T12:09:00Z</dcterms:created>
  <dcterms:modified xsi:type="dcterms:W3CDTF">2014-11-12T05:54:37Z</dcterms:modified>
  <cp:category/>
  <cp:version/>
  <cp:contentType/>
  <cp:contentStatus/>
</cp:coreProperties>
</file>